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kurdyan\Desktop\Новая папка\"/>
    </mc:Choice>
  </mc:AlternateContent>
  <bookViews>
    <workbookView showSheetTabs="0" xWindow="0" yWindow="0" windowWidth="28770" windowHeight="16620"/>
  </bookViews>
  <sheets>
    <sheet name="Сводная" sheetId="1" r:id="rId1"/>
  </sheets>
  <definedNames>
    <definedName name="_xlnm.Print_Area" localSheetId="0">Сводная!$A$3:$DT$160</definedName>
    <definedName name="Группа">Сводная!$B$3</definedName>
    <definedName name="ДатаСессии">Сводная!$DT$4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Сводная!$DO$6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62913" refMode="R1C1"/>
</workbook>
</file>

<file path=xl/calcChain.xml><?xml version="1.0" encoding="utf-8"?>
<calcChain xmlns="http://schemas.openxmlformats.org/spreadsheetml/2006/main">
  <c r="DN160" i="1" l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O5" i="1"/>
  <c r="DW159" i="1"/>
  <c r="DX159" i="1"/>
  <c r="DY159" i="1"/>
  <c r="DZ159" i="1"/>
  <c r="DW158" i="1"/>
  <c r="DX158" i="1"/>
  <c r="DY158" i="1"/>
  <c r="DZ158" i="1"/>
  <c r="DW157" i="1"/>
  <c r="DX157" i="1"/>
  <c r="DY157" i="1"/>
  <c r="DZ157" i="1"/>
  <c r="DW156" i="1"/>
  <c r="DX156" i="1"/>
  <c r="DY156" i="1"/>
  <c r="DZ156" i="1"/>
  <c r="DW155" i="1"/>
  <c r="DX155" i="1"/>
  <c r="DY155" i="1"/>
  <c r="DZ155" i="1"/>
  <c r="DW154" i="1"/>
  <c r="DX154" i="1"/>
  <c r="DY154" i="1"/>
  <c r="DZ154" i="1"/>
  <c r="DW153" i="1"/>
  <c r="DX153" i="1"/>
  <c r="DY153" i="1"/>
  <c r="DZ153" i="1"/>
  <c r="DW152" i="1"/>
  <c r="DX152" i="1"/>
  <c r="DY152" i="1"/>
  <c r="DZ152" i="1"/>
  <c r="DW151" i="1"/>
  <c r="DX151" i="1"/>
  <c r="DY151" i="1"/>
  <c r="DZ151" i="1"/>
  <c r="DW150" i="1"/>
  <c r="DX150" i="1"/>
  <c r="DY150" i="1"/>
  <c r="DZ150" i="1"/>
  <c r="DW149" i="1"/>
  <c r="DX149" i="1"/>
  <c r="DY149" i="1"/>
  <c r="DZ149" i="1"/>
  <c r="DW148" i="1"/>
  <c r="DX148" i="1"/>
  <c r="DY148" i="1"/>
  <c r="DZ148" i="1"/>
  <c r="DW147" i="1"/>
  <c r="DX147" i="1"/>
  <c r="DY147" i="1"/>
  <c r="DZ147" i="1"/>
  <c r="DW146" i="1"/>
  <c r="DX146" i="1"/>
  <c r="DY146" i="1"/>
  <c r="DZ146" i="1"/>
  <c r="DW145" i="1"/>
  <c r="DX145" i="1"/>
  <c r="DY145" i="1"/>
  <c r="DZ145" i="1"/>
  <c r="DW144" i="1"/>
  <c r="DX144" i="1"/>
  <c r="DY144" i="1"/>
  <c r="DZ144" i="1"/>
  <c r="DW143" i="1"/>
  <c r="DX143" i="1"/>
  <c r="DY143" i="1"/>
  <c r="DZ143" i="1"/>
  <c r="DW142" i="1"/>
  <c r="DX142" i="1"/>
  <c r="DY142" i="1"/>
  <c r="DZ142" i="1"/>
  <c r="DW141" i="1"/>
  <c r="DX141" i="1"/>
  <c r="DY141" i="1"/>
  <c r="DZ141" i="1"/>
  <c r="DW140" i="1"/>
  <c r="DX140" i="1"/>
  <c r="DY140" i="1"/>
  <c r="DZ140" i="1"/>
  <c r="DW139" i="1"/>
  <c r="DX139" i="1"/>
  <c r="DY139" i="1"/>
  <c r="DZ139" i="1"/>
  <c r="DW138" i="1"/>
  <c r="DX138" i="1"/>
  <c r="DY138" i="1"/>
  <c r="DZ138" i="1"/>
  <c r="DW137" i="1"/>
  <c r="DX137" i="1"/>
  <c r="DY137" i="1"/>
  <c r="DZ137" i="1"/>
  <c r="DW136" i="1"/>
  <c r="DX136" i="1"/>
  <c r="DY136" i="1"/>
  <c r="DZ136" i="1"/>
  <c r="DW135" i="1"/>
  <c r="DX135" i="1"/>
  <c r="DY135" i="1"/>
  <c r="DZ135" i="1"/>
  <c r="DW134" i="1"/>
  <c r="DX134" i="1"/>
  <c r="DY134" i="1"/>
  <c r="DZ134" i="1"/>
  <c r="DW133" i="1"/>
  <c r="DX133" i="1"/>
  <c r="DY133" i="1"/>
  <c r="DZ133" i="1"/>
  <c r="DW132" i="1"/>
  <c r="DX132" i="1"/>
  <c r="DY132" i="1"/>
  <c r="DZ132" i="1"/>
  <c r="DW131" i="1"/>
  <c r="DX131" i="1"/>
  <c r="DY131" i="1"/>
  <c r="DZ131" i="1"/>
  <c r="DW130" i="1"/>
  <c r="DX130" i="1"/>
  <c r="DY130" i="1"/>
  <c r="DZ130" i="1"/>
  <c r="DW129" i="1"/>
  <c r="DX129" i="1"/>
  <c r="DY129" i="1"/>
  <c r="DZ129" i="1"/>
  <c r="DW128" i="1"/>
  <c r="DX128" i="1"/>
  <c r="DY128" i="1"/>
  <c r="DZ128" i="1"/>
  <c r="DW127" i="1"/>
  <c r="DX127" i="1"/>
  <c r="DY127" i="1"/>
  <c r="DZ127" i="1"/>
  <c r="DW126" i="1"/>
  <c r="DX126" i="1"/>
  <c r="DY126" i="1"/>
  <c r="DZ126" i="1"/>
  <c r="DW125" i="1"/>
  <c r="DX125" i="1"/>
  <c r="DY125" i="1"/>
  <c r="DZ125" i="1"/>
  <c r="DW124" i="1"/>
  <c r="DX124" i="1"/>
  <c r="DY124" i="1"/>
  <c r="DZ124" i="1"/>
  <c r="DW123" i="1"/>
  <c r="DX123" i="1"/>
  <c r="DY123" i="1"/>
  <c r="DZ123" i="1"/>
  <c r="DW122" i="1"/>
  <c r="DX122" i="1"/>
  <c r="DY122" i="1"/>
  <c r="DZ122" i="1"/>
  <c r="DW121" i="1"/>
  <c r="DX121" i="1"/>
  <c r="DY121" i="1"/>
  <c r="DZ121" i="1"/>
  <c r="DW120" i="1"/>
  <c r="DX120" i="1"/>
  <c r="DY120" i="1"/>
  <c r="DZ120" i="1"/>
  <c r="DW119" i="1"/>
  <c r="DX119" i="1"/>
  <c r="DY119" i="1"/>
  <c r="DZ119" i="1"/>
  <c r="DW118" i="1"/>
  <c r="DX118" i="1"/>
  <c r="DY118" i="1"/>
  <c r="DZ118" i="1"/>
  <c r="DW117" i="1"/>
  <c r="DX117" i="1"/>
  <c r="DY117" i="1"/>
  <c r="DZ117" i="1"/>
  <c r="DW116" i="1"/>
  <c r="DX116" i="1"/>
  <c r="DY116" i="1"/>
  <c r="DZ116" i="1"/>
  <c r="DW115" i="1"/>
  <c r="DX115" i="1"/>
  <c r="DY115" i="1"/>
  <c r="DZ115" i="1"/>
  <c r="DW114" i="1"/>
  <c r="DX114" i="1"/>
  <c r="DY114" i="1"/>
  <c r="DZ114" i="1"/>
  <c r="DW113" i="1"/>
  <c r="DX113" i="1"/>
  <c r="DY113" i="1"/>
  <c r="DZ113" i="1"/>
  <c r="DW112" i="1"/>
  <c r="DX112" i="1"/>
  <c r="DY112" i="1"/>
  <c r="DZ112" i="1"/>
  <c r="DW111" i="1"/>
  <c r="DX111" i="1"/>
  <c r="DY111" i="1"/>
  <c r="DZ111" i="1"/>
  <c r="DW110" i="1"/>
  <c r="DX110" i="1"/>
  <c r="DY110" i="1"/>
  <c r="DZ110" i="1"/>
  <c r="DW109" i="1"/>
  <c r="DX109" i="1"/>
  <c r="DY109" i="1"/>
  <c r="DZ109" i="1"/>
  <c r="DW108" i="1"/>
  <c r="DX108" i="1"/>
  <c r="DY108" i="1"/>
  <c r="DZ108" i="1"/>
  <c r="DW107" i="1"/>
  <c r="DX107" i="1"/>
  <c r="DY107" i="1"/>
  <c r="DZ107" i="1"/>
  <c r="DW106" i="1"/>
  <c r="DX106" i="1"/>
  <c r="DY106" i="1"/>
  <c r="DZ106" i="1"/>
  <c r="DW105" i="1"/>
  <c r="DX105" i="1"/>
  <c r="DY105" i="1"/>
  <c r="DZ105" i="1"/>
  <c r="DW104" i="1"/>
  <c r="DX104" i="1"/>
  <c r="DY104" i="1"/>
  <c r="DZ104" i="1"/>
  <c r="DW103" i="1"/>
  <c r="DX103" i="1"/>
  <c r="DY103" i="1"/>
  <c r="DZ103" i="1"/>
  <c r="DW102" i="1"/>
  <c r="DX102" i="1"/>
  <c r="DY102" i="1"/>
  <c r="DZ102" i="1"/>
  <c r="DW101" i="1"/>
  <c r="DX101" i="1"/>
  <c r="DY101" i="1"/>
  <c r="DZ101" i="1"/>
  <c r="DW100" i="1"/>
  <c r="DX100" i="1"/>
  <c r="DY100" i="1"/>
  <c r="DZ100" i="1"/>
  <c r="DW99" i="1"/>
  <c r="DX99" i="1"/>
  <c r="DY99" i="1"/>
  <c r="DZ99" i="1"/>
  <c r="DW98" i="1"/>
  <c r="DX98" i="1"/>
  <c r="DY98" i="1"/>
  <c r="DZ98" i="1"/>
  <c r="DW97" i="1"/>
  <c r="DX97" i="1"/>
  <c r="DY97" i="1"/>
  <c r="DZ97" i="1"/>
  <c r="DW96" i="1"/>
  <c r="DX96" i="1"/>
  <c r="DY96" i="1"/>
  <c r="DZ96" i="1"/>
  <c r="DW95" i="1"/>
  <c r="DX95" i="1"/>
  <c r="DY95" i="1"/>
  <c r="DZ95" i="1"/>
  <c r="DW94" i="1"/>
  <c r="DX94" i="1"/>
  <c r="DY94" i="1"/>
  <c r="DZ94" i="1"/>
  <c r="DW93" i="1"/>
  <c r="DX93" i="1"/>
  <c r="DY93" i="1"/>
  <c r="DZ93" i="1"/>
  <c r="DW92" i="1"/>
  <c r="DX92" i="1"/>
  <c r="DY92" i="1"/>
  <c r="DZ92" i="1"/>
  <c r="DW91" i="1"/>
  <c r="DX91" i="1"/>
  <c r="DY91" i="1"/>
  <c r="DZ91" i="1"/>
  <c r="DW90" i="1"/>
  <c r="DX90" i="1"/>
  <c r="DY90" i="1"/>
  <c r="DZ90" i="1"/>
  <c r="DW89" i="1"/>
  <c r="DX89" i="1"/>
  <c r="DY89" i="1"/>
  <c r="DZ89" i="1"/>
  <c r="DW88" i="1"/>
  <c r="DX88" i="1"/>
  <c r="DY88" i="1"/>
  <c r="DZ88" i="1"/>
  <c r="DW87" i="1"/>
  <c r="DX87" i="1"/>
  <c r="DY87" i="1"/>
  <c r="DZ87" i="1"/>
  <c r="DW86" i="1"/>
  <c r="DX86" i="1"/>
  <c r="DY86" i="1"/>
  <c r="DZ86" i="1"/>
  <c r="DW85" i="1"/>
  <c r="DX85" i="1"/>
  <c r="DY85" i="1"/>
  <c r="DZ85" i="1"/>
  <c r="DW84" i="1"/>
  <c r="DX84" i="1"/>
  <c r="DY84" i="1"/>
  <c r="DZ84" i="1"/>
  <c r="DW83" i="1"/>
  <c r="DX83" i="1"/>
  <c r="DY83" i="1"/>
  <c r="DZ83" i="1"/>
  <c r="DW82" i="1"/>
  <c r="DX82" i="1"/>
  <c r="DY82" i="1"/>
  <c r="DZ82" i="1"/>
  <c r="DW81" i="1"/>
  <c r="DX81" i="1"/>
  <c r="DY81" i="1"/>
  <c r="DZ81" i="1"/>
  <c r="DW80" i="1"/>
  <c r="DX80" i="1"/>
  <c r="DY80" i="1"/>
  <c r="DZ80" i="1"/>
  <c r="DW79" i="1"/>
  <c r="DX79" i="1"/>
  <c r="DY79" i="1"/>
  <c r="DZ79" i="1"/>
  <c r="DW78" i="1"/>
  <c r="DX78" i="1"/>
  <c r="DY78" i="1"/>
  <c r="DZ78" i="1"/>
  <c r="DW77" i="1"/>
  <c r="DX77" i="1"/>
  <c r="DY77" i="1"/>
  <c r="DZ77" i="1"/>
  <c r="DW76" i="1"/>
  <c r="DX76" i="1"/>
  <c r="DY76" i="1"/>
  <c r="DZ76" i="1"/>
  <c r="DW75" i="1"/>
  <c r="DX75" i="1"/>
  <c r="DY75" i="1"/>
  <c r="DZ75" i="1"/>
  <c r="DW74" i="1"/>
  <c r="DX74" i="1"/>
  <c r="DY74" i="1"/>
  <c r="DZ74" i="1"/>
  <c r="DW73" i="1"/>
  <c r="DX73" i="1"/>
  <c r="DY73" i="1"/>
  <c r="DZ73" i="1"/>
  <c r="DW72" i="1"/>
  <c r="DX72" i="1"/>
  <c r="DY72" i="1"/>
  <c r="DZ72" i="1"/>
  <c r="DW71" i="1"/>
  <c r="DX71" i="1"/>
  <c r="DY71" i="1"/>
  <c r="DZ71" i="1"/>
  <c r="DW70" i="1"/>
  <c r="DX70" i="1"/>
  <c r="DY70" i="1"/>
  <c r="DZ70" i="1"/>
  <c r="DW69" i="1"/>
  <c r="DX69" i="1"/>
  <c r="DY69" i="1"/>
  <c r="DZ69" i="1"/>
  <c r="DW68" i="1"/>
  <c r="DX68" i="1"/>
  <c r="DY68" i="1"/>
  <c r="DZ68" i="1"/>
  <c r="DW67" i="1"/>
  <c r="DX67" i="1"/>
  <c r="DY67" i="1"/>
  <c r="DZ67" i="1"/>
  <c r="DW66" i="1"/>
  <c r="DX66" i="1"/>
  <c r="DY66" i="1"/>
  <c r="DZ66" i="1"/>
  <c r="DW65" i="1"/>
  <c r="DX65" i="1"/>
  <c r="DY65" i="1"/>
  <c r="DZ65" i="1"/>
  <c r="DW64" i="1"/>
  <c r="DX64" i="1"/>
  <c r="DY64" i="1"/>
  <c r="DZ64" i="1"/>
  <c r="DW63" i="1"/>
  <c r="DX63" i="1"/>
  <c r="DY63" i="1"/>
  <c r="DZ63" i="1"/>
  <c r="DW62" i="1"/>
  <c r="DX62" i="1"/>
  <c r="DY62" i="1"/>
  <c r="DZ62" i="1"/>
  <c r="DW61" i="1"/>
  <c r="DX61" i="1"/>
  <c r="DY61" i="1"/>
  <c r="DZ61" i="1"/>
  <c r="DW60" i="1"/>
  <c r="DX60" i="1"/>
  <c r="DY60" i="1"/>
  <c r="DZ60" i="1"/>
  <c r="DW59" i="1"/>
  <c r="DX59" i="1"/>
  <c r="DY59" i="1"/>
  <c r="DZ59" i="1"/>
  <c r="DW58" i="1"/>
  <c r="DX58" i="1"/>
  <c r="DY58" i="1"/>
  <c r="DZ58" i="1"/>
  <c r="DW57" i="1"/>
  <c r="DX57" i="1"/>
  <c r="DY57" i="1"/>
  <c r="DZ57" i="1"/>
  <c r="DW56" i="1"/>
  <c r="DX56" i="1"/>
  <c r="DY56" i="1"/>
  <c r="DZ56" i="1"/>
  <c r="DW55" i="1"/>
  <c r="DX55" i="1"/>
  <c r="DY55" i="1"/>
  <c r="DZ55" i="1"/>
  <c r="DW54" i="1"/>
  <c r="DX54" i="1"/>
  <c r="DY54" i="1"/>
  <c r="DZ54" i="1"/>
  <c r="DW53" i="1"/>
  <c r="DX53" i="1"/>
  <c r="DY53" i="1"/>
  <c r="DZ53" i="1"/>
  <c r="DW52" i="1"/>
  <c r="DX52" i="1"/>
  <c r="DY52" i="1"/>
  <c r="DZ52" i="1"/>
  <c r="DW51" i="1"/>
  <c r="DX51" i="1"/>
  <c r="DY51" i="1"/>
  <c r="DZ51" i="1"/>
  <c r="DW50" i="1"/>
  <c r="DX50" i="1"/>
  <c r="DY50" i="1"/>
  <c r="DZ50" i="1"/>
  <c r="DW49" i="1"/>
  <c r="DX49" i="1"/>
  <c r="DY49" i="1"/>
  <c r="DZ49" i="1"/>
  <c r="DW48" i="1"/>
  <c r="DX48" i="1"/>
  <c r="DY48" i="1"/>
  <c r="DZ48" i="1"/>
  <c r="DW47" i="1"/>
  <c r="DX47" i="1"/>
  <c r="DY47" i="1"/>
  <c r="DZ47" i="1"/>
  <c r="DW46" i="1"/>
  <c r="DX46" i="1"/>
  <c r="DY46" i="1"/>
  <c r="DZ46" i="1"/>
  <c r="DW45" i="1"/>
  <c r="DX45" i="1"/>
  <c r="DY45" i="1"/>
  <c r="DZ45" i="1"/>
  <c r="DW44" i="1"/>
  <c r="DX44" i="1"/>
  <c r="DY44" i="1"/>
  <c r="DZ44" i="1"/>
  <c r="DW43" i="1"/>
  <c r="DX43" i="1"/>
  <c r="DY43" i="1"/>
  <c r="DZ43" i="1"/>
  <c r="DW42" i="1"/>
  <c r="DX42" i="1"/>
  <c r="DY42" i="1"/>
  <c r="DZ42" i="1"/>
  <c r="DW41" i="1"/>
  <c r="DX41" i="1"/>
  <c r="DY41" i="1"/>
  <c r="DZ41" i="1"/>
  <c r="DW40" i="1"/>
  <c r="DX40" i="1"/>
  <c r="DY40" i="1"/>
  <c r="DZ40" i="1"/>
  <c r="DW39" i="1"/>
  <c r="DX39" i="1"/>
  <c r="DY39" i="1"/>
  <c r="DZ39" i="1"/>
  <c r="DW38" i="1"/>
  <c r="DX38" i="1"/>
  <c r="DY38" i="1"/>
  <c r="DZ38" i="1"/>
  <c r="DW37" i="1"/>
  <c r="DX37" i="1"/>
  <c r="DY37" i="1"/>
  <c r="DZ37" i="1"/>
  <c r="DW36" i="1"/>
  <c r="DX36" i="1"/>
  <c r="DY36" i="1"/>
  <c r="DZ36" i="1"/>
  <c r="DW35" i="1"/>
  <c r="DX35" i="1"/>
  <c r="DY35" i="1"/>
  <c r="DZ35" i="1"/>
  <c r="DW34" i="1"/>
  <c r="DX34" i="1"/>
  <c r="DY34" i="1"/>
  <c r="DZ34" i="1"/>
  <c r="DW33" i="1"/>
  <c r="DX33" i="1"/>
  <c r="DY33" i="1"/>
  <c r="DZ33" i="1"/>
  <c r="DW32" i="1"/>
  <c r="DX32" i="1"/>
  <c r="DY32" i="1"/>
  <c r="DZ32" i="1"/>
  <c r="DW31" i="1"/>
  <c r="DX31" i="1"/>
  <c r="DY31" i="1"/>
  <c r="DZ31" i="1"/>
  <c r="DW30" i="1"/>
  <c r="DX30" i="1"/>
  <c r="DY30" i="1"/>
  <c r="DZ30" i="1"/>
  <c r="DW29" i="1"/>
  <c r="DX29" i="1"/>
  <c r="DY29" i="1"/>
  <c r="DZ29" i="1"/>
  <c r="DW28" i="1"/>
  <c r="DX28" i="1"/>
  <c r="DY28" i="1"/>
  <c r="DZ28" i="1"/>
  <c r="DW27" i="1"/>
  <c r="DX27" i="1"/>
  <c r="DY27" i="1"/>
  <c r="DZ27" i="1"/>
  <c r="DW26" i="1"/>
  <c r="DX26" i="1"/>
  <c r="DY26" i="1"/>
  <c r="DZ26" i="1"/>
  <c r="DW25" i="1"/>
  <c r="DX25" i="1"/>
  <c r="DY25" i="1"/>
  <c r="DZ25" i="1"/>
  <c r="DW24" i="1"/>
  <c r="DX24" i="1"/>
  <c r="DY24" i="1"/>
  <c r="DZ24" i="1"/>
  <c r="DW23" i="1"/>
  <c r="DX23" i="1"/>
  <c r="DY23" i="1"/>
  <c r="DZ23" i="1"/>
  <c r="DW22" i="1"/>
  <c r="DX22" i="1"/>
  <c r="DY22" i="1"/>
  <c r="DZ22" i="1"/>
  <c r="DW21" i="1"/>
  <c r="DX21" i="1"/>
  <c r="DY21" i="1"/>
  <c r="DZ21" i="1"/>
  <c r="DW20" i="1"/>
  <c r="DX20" i="1"/>
  <c r="DY20" i="1"/>
  <c r="DZ20" i="1"/>
  <c r="DW19" i="1"/>
  <c r="DX19" i="1"/>
  <c r="DY19" i="1"/>
  <c r="DZ19" i="1"/>
  <c r="DW18" i="1"/>
  <c r="DX18" i="1"/>
  <c r="DY18" i="1"/>
  <c r="DZ18" i="1"/>
  <c r="DW17" i="1"/>
  <c r="DX17" i="1"/>
  <c r="DY17" i="1"/>
  <c r="DZ17" i="1"/>
  <c r="DW16" i="1"/>
  <c r="DX16" i="1"/>
  <c r="DY16" i="1"/>
  <c r="DZ16" i="1"/>
  <c r="DW15" i="1"/>
  <c r="DX15" i="1"/>
  <c r="DY15" i="1"/>
  <c r="DZ15" i="1"/>
  <c r="DW14" i="1"/>
  <c r="DX14" i="1"/>
  <c r="DY14" i="1"/>
  <c r="DZ14" i="1"/>
  <c r="DW13" i="1"/>
  <c r="DX13" i="1"/>
  <c r="DY13" i="1"/>
  <c r="DZ13" i="1"/>
  <c r="DW12" i="1"/>
  <c r="DX12" i="1"/>
  <c r="DY12" i="1"/>
  <c r="DZ12" i="1"/>
  <c r="E3" i="1"/>
  <c r="DO160" i="1"/>
  <c r="E160" i="1"/>
  <c r="DP160" i="1"/>
  <c r="DU67" i="1" l="1"/>
  <c r="DU123" i="1"/>
  <c r="DU19" i="1"/>
  <c r="DU51" i="1"/>
  <c r="DU27" i="1"/>
  <c r="DU35" i="1"/>
  <c r="DU59" i="1"/>
  <c r="DU91" i="1"/>
  <c r="DV73" i="1"/>
  <c r="DV137" i="1"/>
  <c r="DV145" i="1"/>
  <c r="DV153" i="1"/>
  <c r="DV157" i="1"/>
  <c r="DV159" i="1"/>
  <c r="DU75" i="1"/>
  <c r="DU83" i="1"/>
  <c r="DU141" i="1"/>
  <c r="DU107" i="1"/>
  <c r="DU43" i="1"/>
  <c r="DU115" i="1"/>
  <c r="DU131" i="1"/>
  <c r="DU99" i="1"/>
  <c r="DU143" i="1"/>
  <c r="DV89" i="1"/>
  <c r="DV78" i="1"/>
  <c r="DV80" i="1"/>
  <c r="DV146" i="1"/>
  <c r="DV17" i="1"/>
  <c r="DV25" i="1"/>
  <c r="DV81" i="1"/>
  <c r="DV66" i="1"/>
  <c r="DV82" i="1"/>
  <c r="DV12" i="1"/>
  <c r="DV62" i="1"/>
  <c r="DV64" i="1"/>
  <c r="DV100" i="1"/>
  <c r="DV108" i="1"/>
  <c r="DV116" i="1"/>
  <c r="DU18" i="1"/>
  <c r="DU26" i="1"/>
  <c r="DU34" i="1"/>
  <c r="DU42" i="1"/>
  <c r="DU50" i="1"/>
  <c r="DU58" i="1"/>
  <c r="DU66" i="1"/>
  <c r="DU74" i="1"/>
  <c r="DU82" i="1"/>
  <c r="DU90" i="1"/>
  <c r="DU98" i="1"/>
  <c r="DU106" i="1"/>
  <c r="DU114" i="1"/>
  <c r="DU122" i="1"/>
  <c r="DU130" i="1"/>
  <c r="DU142" i="1"/>
  <c r="DV59" i="1"/>
  <c r="DV130" i="1"/>
  <c r="DU12" i="1"/>
  <c r="DU20" i="1"/>
  <c r="DU28" i="1"/>
  <c r="DU36" i="1"/>
  <c r="DU44" i="1"/>
  <c r="DU52" i="1"/>
  <c r="DU60" i="1"/>
  <c r="DU68" i="1"/>
  <c r="DU76" i="1"/>
  <c r="DU84" i="1"/>
  <c r="DU92" i="1"/>
  <c r="DU100" i="1"/>
  <c r="DU108" i="1"/>
  <c r="DU116" i="1"/>
  <c r="DU124" i="1"/>
  <c r="DU133" i="1"/>
  <c r="DU145" i="1"/>
  <c r="DV33" i="1"/>
  <c r="DV65" i="1"/>
  <c r="DV126" i="1"/>
  <c r="DV128" i="1"/>
  <c r="DU13" i="1"/>
  <c r="DU21" i="1"/>
  <c r="DU29" i="1"/>
  <c r="DU37" i="1"/>
  <c r="DU45" i="1"/>
  <c r="DU53" i="1"/>
  <c r="DU61" i="1"/>
  <c r="DU69" i="1"/>
  <c r="DU77" i="1"/>
  <c r="DU85" i="1"/>
  <c r="DU93" i="1"/>
  <c r="DU101" i="1"/>
  <c r="DU109" i="1"/>
  <c r="DU117" i="1"/>
  <c r="DU125" i="1"/>
  <c r="DU134" i="1"/>
  <c r="DU148" i="1"/>
  <c r="DV29" i="1"/>
  <c r="DV31" i="1"/>
  <c r="DV41" i="1"/>
  <c r="DV45" i="1"/>
  <c r="DV47" i="1"/>
  <c r="DV49" i="1"/>
  <c r="DV57" i="1"/>
  <c r="DV142" i="1"/>
  <c r="DV144" i="1"/>
  <c r="DU14" i="1"/>
  <c r="DU22" i="1"/>
  <c r="DU30" i="1"/>
  <c r="DU38" i="1"/>
  <c r="DU46" i="1"/>
  <c r="DU54" i="1"/>
  <c r="DU62" i="1"/>
  <c r="DU70" i="1"/>
  <c r="DU78" i="1"/>
  <c r="DU86" i="1"/>
  <c r="DU94" i="1"/>
  <c r="DU102" i="1"/>
  <c r="DU110" i="1"/>
  <c r="DU118" i="1"/>
  <c r="DU126" i="1"/>
  <c r="DU135" i="1"/>
  <c r="DU151" i="1"/>
  <c r="DV36" i="1"/>
  <c r="DV52" i="1"/>
  <c r="DV123" i="1"/>
  <c r="DU15" i="1"/>
  <c r="DU23" i="1"/>
  <c r="DU31" i="1"/>
  <c r="DU39" i="1"/>
  <c r="DU47" i="1"/>
  <c r="DU55" i="1"/>
  <c r="DU63" i="1"/>
  <c r="DU71" i="1"/>
  <c r="DU79" i="1"/>
  <c r="DU87" i="1"/>
  <c r="DU95" i="1"/>
  <c r="DU103" i="1"/>
  <c r="DU111" i="1"/>
  <c r="DU119" i="1"/>
  <c r="DU127" i="1"/>
  <c r="DU137" i="1"/>
  <c r="DU149" i="1"/>
  <c r="DV14" i="1"/>
  <c r="DV16" i="1"/>
  <c r="DV18" i="1"/>
  <c r="DV97" i="1"/>
  <c r="DV121" i="1"/>
  <c r="DV129" i="1"/>
  <c r="DU16" i="1"/>
  <c r="DU24" i="1"/>
  <c r="DU32" i="1"/>
  <c r="DU40" i="1"/>
  <c r="DU48" i="1"/>
  <c r="DU56" i="1"/>
  <c r="DU64" i="1"/>
  <c r="DU72" i="1"/>
  <c r="DU80" i="1"/>
  <c r="DU88" i="1"/>
  <c r="DU96" i="1"/>
  <c r="DU104" i="1"/>
  <c r="DU112" i="1"/>
  <c r="DU120" i="1"/>
  <c r="DU128" i="1"/>
  <c r="DU139" i="1"/>
  <c r="DU158" i="1"/>
  <c r="DV93" i="1"/>
  <c r="DV95" i="1"/>
  <c r="DV105" i="1"/>
  <c r="DV109" i="1"/>
  <c r="DV111" i="1"/>
  <c r="DV113" i="1"/>
  <c r="DU17" i="1"/>
  <c r="DU25" i="1"/>
  <c r="DU33" i="1"/>
  <c r="DU41" i="1"/>
  <c r="DU49" i="1"/>
  <c r="DU57" i="1"/>
  <c r="DU65" i="1"/>
  <c r="DU73" i="1"/>
  <c r="DU81" i="1"/>
  <c r="DU89" i="1"/>
  <c r="DU97" i="1"/>
  <c r="DU105" i="1"/>
  <c r="DU113" i="1"/>
  <c r="DU121" i="1"/>
  <c r="DU129" i="1"/>
  <c r="DU150" i="1"/>
  <c r="DV22" i="1"/>
  <c r="DV24" i="1"/>
  <c r="DV26" i="1"/>
  <c r="DV44" i="1"/>
  <c r="DV53" i="1"/>
  <c r="DV55" i="1"/>
  <c r="DV67" i="1"/>
  <c r="DV86" i="1"/>
  <c r="DV88" i="1"/>
  <c r="DV90" i="1"/>
  <c r="DV117" i="1"/>
  <c r="DV119" i="1"/>
  <c r="DV131" i="1"/>
  <c r="DV150" i="1"/>
  <c r="DV152" i="1"/>
  <c r="DV154" i="1"/>
  <c r="DV158" i="1"/>
  <c r="DV30" i="1"/>
  <c r="DV32" i="1"/>
  <c r="DV34" i="1"/>
  <c r="DV61" i="1"/>
  <c r="DV63" i="1"/>
  <c r="DV75" i="1"/>
  <c r="DV94" i="1"/>
  <c r="DV96" i="1"/>
  <c r="DV98" i="1"/>
  <c r="DV125" i="1"/>
  <c r="DV127" i="1"/>
  <c r="DV139" i="1"/>
  <c r="DU154" i="1"/>
  <c r="DV19" i="1"/>
  <c r="DV38" i="1"/>
  <c r="DV40" i="1"/>
  <c r="DV42" i="1"/>
  <c r="DV60" i="1"/>
  <c r="DV69" i="1"/>
  <c r="DV71" i="1"/>
  <c r="DV83" i="1"/>
  <c r="DV102" i="1"/>
  <c r="DV104" i="1"/>
  <c r="DV106" i="1"/>
  <c r="DV124" i="1"/>
  <c r="DV133" i="1"/>
  <c r="DV135" i="1"/>
  <c r="DV147" i="1"/>
  <c r="DU136" i="1"/>
  <c r="DU144" i="1"/>
  <c r="DU159" i="1"/>
  <c r="DV13" i="1"/>
  <c r="DV15" i="1"/>
  <c r="DV27" i="1"/>
  <c r="DV46" i="1"/>
  <c r="DV48" i="1"/>
  <c r="DV50" i="1"/>
  <c r="DV68" i="1"/>
  <c r="DV77" i="1"/>
  <c r="DV79" i="1"/>
  <c r="DV91" i="1"/>
  <c r="DV110" i="1"/>
  <c r="DV112" i="1"/>
  <c r="DV114" i="1"/>
  <c r="DV132" i="1"/>
  <c r="DV141" i="1"/>
  <c r="DV143" i="1"/>
  <c r="DV155" i="1"/>
  <c r="DV21" i="1"/>
  <c r="DV23" i="1"/>
  <c r="DV35" i="1"/>
  <c r="DV54" i="1"/>
  <c r="DV56" i="1"/>
  <c r="DV58" i="1"/>
  <c r="DV76" i="1"/>
  <c r="DV85" i="1"/>
  <c r="DV87" i="1"/>
  <c r="DV99" i="1"/>
  <c r="DV118" i="1"/>
  <c r="DV120" i="1"/>
  <c r="DV122" i="1"/>
  <c r="DV140" i="1"/>
  <c r="DV149" i="1"/>
  <c r="DV151" i="1"/>
  <c r="DU138" i="1"/>
  <c r="DU146" i="1"/>
  <c r="DU157" i="1"/>
  <c r="DV20" i="1"/>
  <c r="DV43" i="1"/>
  <c r="DV84" i="1"/>
  <c r="DV107" i="1"/>
  <c r="DV148" i="1"/>
  <c r="DV28" i="1"/>
  <c r="DV37" i="1"/>
  <c r="DV39" i="1"/>
  <c r="DV51" i="1"/>
  <c r="DV70" i="1"/>
  <c r="DV72" i="1"/>
  <c r="DV74" i="1"/>
  <c r="DV92" i="1"/>
  <c r="DV101" i="1"/>
  <c r="DV103" i="1"/>
  <c r="DV115" i="1"/>
  <c r="DV134" i="1"/>
  <c r="DV136" i="1"/>
  <c r="DV138" i="1"/>
  <c r="DV156" i="1"/>
  <c r="DU132" i="1"/>
  <c r="DU140" i="1"/>
  <c r="DU152" i="1"/>
  <c r="DU153" i="1"/>
  <c r="DU147" i="1"/>
  <c r="DU155" i="1"/>
  <c r="DU156" i="1"/>
  <c r="DU160" i="1" l="1"/>
  <c r="DU4" i="1" s="1"/>
</calcChain>
</file>

<file path=xl/sharedStrings.xml><?xml version="1.0" encoding="utf-8"?>
<sst xmlns="http://schemas.openxmlformats.org/spreadsheetml/2006/main" count="150" uniqueCount="89">
  <si>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</si>
  <si>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</si>
  <si>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</si>
  <si>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</si>
  <si>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</si>
  <si>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</si>
  <si>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</si>
  <si>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</si>
  <si>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</si>
  <si>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</si>
  <si>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</si>
  <si>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Средний балл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</si>
  <si>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</si>
  <si>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</si>
  <si>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</si>
  <si>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</si>
  <si>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</si>
  <si>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ПМИ_бак</t>
  </si>
  <si>
    <t>Группа: о21-3-103</t>
  </si>
  <si>
    <t>Курс: 3</t>
  </si>
  <si>
    <t>Год: 2023-2024</t>
  </si>
  <si>
    <t>Сессия: Летняя</t>
  </si>
  <si>
    <t>Авагян Рубен Арменович</t>
  </si>
  <si>
    <t>ОО</t>
  </si>
  <si>
    <t xml:space="preserve">1902453 - </t>
  </si>
  <si>
    <t>Авагян Тигран Суренович</t>
  </si>
  <si>
    <t xml:space="preserve">01.03.02-1104 - </t>
  </si>
  <si>
    <t>Авакян София Германовна</t>
  </si>
  <si>
    <t>СН</t>
  </si>
  <si>
    <t xml:space="preserve">01.03.02-2427 - </t>
  </si>
  <si>
    <t>Атаджанян Изабелла Айковна</t>
  </si>
  <si>
    <t xml:space="preserve">01.03.02-2981 - </t>
  </si>
  <si>
    <t>Багдасарян Лилит Артуровна</t>
  </si>
  <si>
    <t xml:space="preserve">01.03.02-2774 - </t>
  </si>
  <si>
    <t>Берберян Манана Овсеповна</t>
  </si>
  <si>
    <t xml:space="preserve">01.03.02-2152 - </t>
  </si>
  <si>
    <t>Брутян Эдгар Арцрунович</t>
  </si>
  <si>
    <t xml:space="preserve">01.03.02-669 - </t>
  </si>
  <si>
    <t>Вартанян Микаел Андраникович</t>
  </si>
  <si>
    <t xml:space="preserve">1903001 - </t>
  </si>
  <si>
    <t>Геворгян Сюзанна Араевна</t>
  </si>
  <si>
    <t xml:space="preserve">01.03.02-904 - </t>
  </si>
  <si>
    <t>Гордиенко Артем Вадимович</t>
  </si>
  <si>
    <t xml:space="preserve">1905034 - </t>
  </si>
  <si>
    <t>Карагезян Славик Карапетович</t>
  </si>
  <si>
    <t xml:space="preserve">01.03.02-3311 - </t>
  </si>
  <si>
    <t>Мелоян Артур Хачикович</t>
  </si>
  <si>
    <t xml:space="preserve">01.03.02-3130 - </t>
  </si>
  <si>
    <t>Мкртчян Гарик Геворгович</t>
  </si>
  <si>
    <t xml:space="preserve">1903067 - </t>
  </si>
  <si>
    <t>Овсепян Эрик Давидович</t>
  </si>
  <si>
    <t xml:space="preserve">01.03.02-111 - </t>
  </si>
  <si>
    <t>Оганнисян Сона Айковна</t>
  </si>
  <si>
    <t xml:space="preserve">01.03.02-2591 - </t>
  </si>
  <si>
    <t>Петросян Арсен Каренович</t>
  </si>
  <si>
    <t xml:space="preserve">01.03.02-2175 - </t>
  </si>
  <si>
    <t>Сагателян Микаел Татулович</t>
  </si>
  <si>
    <t xml:space="preserve">1908012 - </t>
  </si>
  <si>
    <t>Товмасян Шушаник Левоновна</t>
  </si>
  <si>
    <t xml:space="preserve">01.03.02-1750 - </t>
  </si>
  <si>
    <t>Хачатрян Мелс Давидович</t>
  </si>
  <si>
    <t xml:space="preserve">8010302429 - </t>
  </si>
  <si>
    <t>Швоян Ашот Смбатович</t>
  </si>
  <si>
    <t xml:space="preserve">01.03.02-1221 - </t>
  </si>
  <si>
    <t>Уч</t>
  </si>
  <si>
    <t>Перев</t>
  </si>
  <si>
    <t>Всего: 20</t>
  </si>
  <si>
    <t>Специализация по компьютерной науке 1 - Киракосян Л.А.</t>
  </si>
  <si>
    <t>Специализация по компьютерной науке 2 - Киракосян Л.А.</t>
  </si>
  <si>
    <t>Специализация по компьютерной науке 3 - Тигранян Ш.Т.</t>
  </si>
  <si>
    <t>Специализация по компьютерной науке 4 - Курындин В.В.</t>
  </si>
  <si>
    <t>Специализация по компьютерной науке 5 (с применением электронного обучения ) - Газазян Э.А.</t>
  </si>
  <si>
    <t>Физика - Агаронян К.Г.</t>
  </si>
  <si>
    <t>Wolfram Mathematics - Мкртчян М.А.</t>
  </si>
  <si>
    <t>Специальный курс МММ 1 - Маргарян В.Н.</t>
  </si>
  <si>
    <t>Специальный курс МK 1 - Петросян  А.Н.</t>
  </si>
  <si>
    <t>Функциональный анализ - Аветисян П.С.</t>
  </si>
  <si>
    <t>Курсовая работа - Тоноян Г. Г., Саргсян С. С., Арамян Р. Г.</t>
  </si>
  <si>
    <t>Учебная практика - Тоноян Г. Г., Саргсян С. С., Арамян Р. Г.</t>
  </si>
  <si>
    <t>Уравнения математической физики - Арутюнян К.В.</t>
  </si>
  <si>
    <t>Теория вероятностей и математическая статистика - Арамян  Р.Г.</t>
  </si>
  <si>
    <t>Нет</t>
  </si>
  <si>
    <t>True</t>
  </si>
  <si>
    <t>False</t>
  </si>
  <si>
    <t>Летняя</t>
  </si>
  <si>
    <t>Зачеты</t>
  </si>
  <si>
    <t>КР</t>
  </si>
  <si>
    <t>Прак.</t>
  </si>
  <si>
    <t>Экзамены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</si>
</sst>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color indexed="20"/>
      <name val="Arial Cyr"/>
      <charset val="204"/>
    </font>
    <font>
      <b/>
      <sz val="8"/>
      <color indexed="12"/>
      <name val="Arial Cyr"/>
      <charset val="204"/>
    </font>
    <font>
      <sz val="8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14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/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0" xfId="0" applyFont="1" applyAlignment="1">
      <alignment horizontal="left"/>
    </xf>
  </cellXfs>
  <cellStyles count="1">
    <cellStyle name="Normal" xfId="0" builtinId="0"/>
  </cellStyles>
  <dxfs count="29"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G160"/>
  <sheetViews>
    <sheetView showGridLines="0" showZeros="0" tabSelected="1" zoomScale="130" zoomScaleNormal="13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ED11" sqref="ED11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8" width="5.140625" style="3" customWidth="1"/>
    <col min="9" max="9" width="7.28515625" style="3" customWidth="1"/>
    <col min="10" max="11" width="4.7109375" style="3" customWidth="1"/>
    <col min="12" max="17" width="5.140625" style="3" customWidth="1"/>
    <col min="18" max="18" width="7.28515625" style="3" customWidth="1"/>
    <col min="19" max="119" width="4" style="3" hidden="1" customWidth="1"/>
    <col min="120" max="120" width="4.42578125" style="3" hidden="1" customWidth="1"/>
    <col min="121" max="121" width="6.42578125" style="3" hidden="1" customWidth="1"/>
    <col min="122" max="122" width="5.7109375" style="3" hidden="1" customWidth="1"/>
    <col min="123" max="123" width="8.5703125" style="3" hidden="1" customWidth="1"/>
    <col min="124" max="124" width="10.28515625" style="3" hidden="1" customWidth="1"/>
    <col min="125" max="125" width="10" style="3" customWidth="1"/>
    <col min="126" max="126" width="10.28515625" style="3" customWidth="1"/>
    <col min="127" max="130" width="9.140625" style="3" hidden="1" customWidth="1"/>
    <col min="131" max="16384" width="9.140625" style="3"/>
  </cols>
  <sheetData>
    <row r="1" spans="1:130" x14ac:dyDescent="0.2">
      <c r="B1" s="2" t="s">
        <v>2</v>
      </c>
      <c r="C1" s="2"/>
    </row>
    <row r="2" spans="1:130" x14ac:dyDescent="0.2">
      <c r="B2" s="4" t="s">
        <v>16</v>
      </c>
      <c r="C2" s="4"/>
    </row>
    <row r="3" spans="1:130" ht="13.5" customHeight="1" x14ac:dyDescent="0.2">
      <c r="B3" s="5" t="s">
        <v>18</v>
      </c>
      <c r="C3" s="54" t="s">
        <v>17</v>
      </c>
      <c r="D3" s="54"/>
      <c r="E3" s="3" t="e">
        <f>CONCATENATE("Семестр ", Семестр)</f>
        <v>#REF!</v>
      </c>
    </row>
    <row r="4" spans="1:130" ht="14.25" customHeight="1" thickBot="1" x14ac:dyDescent="0.25">
      <c r="B4" s="5" t="s">
        <v>20</v>
      </c>
      <c r="C4" s="53" t="s">
        <v>19</v>
      </c>
      <c r="D4" s="53"/>
      <c r="E4" s="6" t="s">
        <v>21</v>
      </c>
      <c r="DS4" s="7"/>
      <c r="DT4" s="40">
        <v>45479</v>
      </c>
      <c r="DU4" s="8">
        <f>DU160</f>
        <v>0.35786628733997161</v>
      </c>
      <c r="DV4" s="40"/>
    </row>
    <row r="5" spans="1:130" ht="14.25" hidden="1" customHeight="1" thickBot="1" x14ac:dyDescent="0.25">
      <c r="B5" s="5"/>
      <c r="C5" s="47"/>
      <c r="D5" s="47"/>
      <c r="E5" s="3">
        <f t="shared" ref="E5:BI5" si="0">IF(E9="True",E8,0)</f>
        <v>72</v>
      </c>
      <c r="F5" s="3">
        <f t="shared" si="0"/>
        <v>72</v>
      </c>
      <c r="G5" s="3">
        <f t="shared" si="0"/>
        <v>72</v>
      </c>
      <c r="H5" s="3">
        <f t="shared" si="0"/>
        <v>72</v>
      </c>
      <c r="I5" s="3">
        <f t="shared" si="0"/>
        <v>72</v>
      </c>
      <c r="J5" s="3">
        <f t="shared" si="0"/>
        <v>0</v>
      </c>
      <c r="K5" s="3">
        <f t="shared" si="0"/>
        <v>0</v>
      </c>
      <c r="L5" s="3">
        <f t="shared" si="0"/>
        <v>0</v>
      </c>
      <c r="M5" s="3">
        <f t="shared" si="0"/>
        <v>0</v>
      </c>
      <c r="N5" s="3">
        <f t="shared" si="0"/>
        <v>72</v>
      </c>
      <c r="O5" s="3">
        <f t="shared" si="0"/>
        <v>0</v>
      </c>
      <c r="P5" s="3">
        <f t="shared" si="0"/>
        <v>0</v>
      </c>
      <c r="Q5" s="3">
        <f t="shared" si="0"/>
        <v>144</v>
      </c>
      <c r="R5" s="3">
        <f t="shared" si="0"/>
        <v>108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ref="BJ5:DN5" si="1">IF(BJ9="True",BJ8,0)</f>
        <v>0</v>
      </c>
      <c r="BK5" s="3">
        <f t="shared" si="1"/>
        <v>0</v>
      </c>
      <c r="BL5" s="3">
        <f t="shared" si="1"/>
        <v>0</v>
      </c>
      <c r="BM5" s="3">
        <f t="shared" si="1"/>
        <v>0</v>
      </c>
      <c r="BN5" s="3">
        <f t="shared" si="1"/>
        <v>0</v>
      </c>
      <c r="BO5" s="3">
        <f t="shared" si="1"/>
        <v>0</v>
      </c>
      <c r="BP5" s="3">
        <f t="shared" si="1"/>
        <v>0</v>
      </c>
      <c r="BQ5" s="3">
        <f t="shared" si="1"/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>IF(DO9="True",DO8,0)</f>
        <v>0</v>
      </c>
      <c r="DS5" s="7"/>
      <c r="DT5" s="40"/>
      <c r="DU5" s="8"/>
      <c r="DV5" s="40"/>
    </row>
    <row r="6" spans="1:130" ht="157.5" customHeight="1" x14ac:dyDescent="0.2">
      <c r="A6" s="9" t="s">
        <v>5</v>
      </c>
      <c r="B6" s="52" t="s">
        <v>0</v>
      </c>
      <c r="C6" s="52"/>
      <c r="D6" s="52"/>
      <c r="E6" s="10" t="s">
        <v>67</v>
      </c>
      <c r="F6" s="10" t="s">
        <v>68</v>
      </c>
      <c r="G6" s="10" t="s">
        <v>69</v>
      </c>
      <c r="H6" s="10" t="s">
        <v>70</v>
      </c>
      <c r="I6" s="10" t="s">
        <v>71</v>
      </c>
      <c r="J6" s="10" t="s">
        <v>72</v>
      </c>
      <c r="K6" s="10" t="s">
        <v>73</v>
      </c>
      <c r="L6" s="10" t="s">
        <v>74</v>
      </c>
      <c r="M6" s="10" t="s">
        <v>75</v>
      </c>
      <c r="N6" s="10" t="s">
        <v>76</v>
      </c>
      <c r="O6" s="10" t="s">
        <v>77</v>
      </c>
      <c r="P6" s="10" t="s">
        <v>78</v>
      </c>
      <c r="Q6" s="10" t="s">
        <v>79</v>
      </c>
      <c r="R6" s="10" t="s">
        <v>80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1" t="s">
        <v>4</v>
      </c>
      <c r="DQ6" s="11" t="s">
        <v>8</v>
      </c>
      <c r="DR6" s="11" t="s">
        <v>9</v>
      </c>
      <c r="DS6" s="11" t="s">
        <v>10</v>
      </c>
      <c r="DT6" s="12" t="s">
        <v>7</v>
      </c>
      <c r="DU6" s="13" t="s">
        <v>13</v>
      </c>
      <c r="DV6" s="13" t="s">
        <v>11</v>
      </c>
    </row>
    <row r="7" spans="1:130" x14ac:dyDescent="0.2">
      <c r="A7" s="14"/>
      <c r="B7" s="51" t="s">
        <v>1</v>
      </c>
      <c r="C7" s="51"/>
      <c r="D7" s="51"/>
      <c r="E7" s="15" t="s">
        <v>81</v>
      </c>
      <c r="F7" s="15" t="s">
        <v>81</v>
      </c>
      <c r="G7" s="15" t="s">
        <v>81</v>
      </c>
      <c r="H7" s="15" t="s">
        <v>81</v>
      </c>
      <c r="I7" s="15" t="s">
        <v>81</v>
      </c>
      <c r="J7" s="15" t="s">
        <v>81</v>
      </c>
      <c r="K7" s="15" t="s">
        <v>81</v>
      </c>
      <c r="L7" s="15" t="s">
        <v>81</v>
      </c>
      <c r="M7" s="15" t="s">
        <v>81</v>
      </c>
      <c r="N7" s="15" t="s">
        <v>81</v>
      </c>
      <c r="O7" s="15" t="s">
        <v>81</v>
      </c>
      <c r="P7" s="15" t="s">
        <v>81</v>
      </c>
      <c r="Q7" s="15" t="s">
        <v>81</v>
      </c>
      <c r="R7" s="15" t="s">
        <v>81</v>
      </c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6"/>
      <c r="DQ7" s="17"/>
      <c r="DR7" s="17"/>
      <c r="DS7" s="18"/>
      <c r="DT7" s="19"/>
      <c r="DU7" s="20"/>
      <c r="DV7" s="43"/>
    </row>
    <row r="8" spans="1:130" x14ac:dyDescent="0.2">
      <c r="A8" s="14"/>
      <c r="B8" s="51" t="s">
        <v>15</v>
      </c>
      <c r="C8" s="51"/>
      <c r="D8" s="51"/>
      <c r="E8" s="21">
        <v>72</v>
      </c>
      <c r="F8" s="21">
        <v>72</v>
      </c>
      <c r="G8" s="21">
        <v>72</v>
      </c>
      <c r="H8" s="21">
        <v>72</v>
      </c>
      <c r="I8" s="21">
        <v>72</v>
      </c>
      <c r="J8" s="21">
        <v>72</v>
      </c>
      <c r="K8" s="21">
        <v>72</v>
      </c>
      <c r="L8" s="21">
        <v>72</v>
      </c>
      <c r="M8" s="21">
        <v>72</v>
      </c>
      <c r="N8" s="21">
        <v>72</v>
      </c>
      <c r="O8" s="21">
        <v>0</v>
      </c>
      <c r="P8" s="21">
        <v>72</v>
      </c>
      <c r="Q8" s="21">
        <v>144</v>
      </c>
      <c r="R8" s="21">
        <v>108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16"/>
      <c r="DQ8" s="17"/>
      <c r="DR8" s="17"/>
      <c r="DS8" s="18"/>
      <c r="DT8" s="19"/>
      <c r="DU8" s="20"/>
      <c r="DV8" s="43"/>
    </row>
    <row r="9" spans="1:130" hidden="1" x14ac:dyDescent="0.2">
      <c r="A9" s="14"/>
      <c r="B9" s="51" t="s">
        <v>14</v>
      </c>
      <c r="C9" s="51"/>
      <c r="D9" s="51"/>
      <c r="E9" s="15" t="s">
        <v>82</v>
      </c>
      <c r="F9" s="15" t="s">
        <v>82</v>
      </c>
      <c r="G9" s="15" t="s">
        <v>82</v>
      </c>
      <c r="H9" s="15" t="s">
        <v>82</v>
      </c>
      <c r="I9" s="15" t="s">
        <v>82</v>
      </c>
      <c r="J9" s="15" t="s">
        <v>83</v>
      </c>
      <c r="K9" s="15" t="s">
        <v>83</v>
      </c>
      <c r="L9" s="15" t="s">
        <v>83</v>
      </c>
      <c r="M9" s="15" t="s">
        <v>83</v>
      </c>
      <c r="N9" s="15" t="s">
        <v>82</v>
      </c>
      <c r="O9" s="15" t="s">
        <v>82</v>
      </c>
      <c r="P9" s="15" t="s">
        <v>83</v>
      </c>
      <c r="Q9" s="15" t="s">
        <v>82</v>
      </c>
      <c r="R9" s="15" t="s">
        <v>82</v>
      </c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6"/>
      <c r="DQ9" s="17"/>
      <c r="DR9" s="17"/>
      <c r="DS9" s="18"/>
      <c r="DT9" s="19"/>
      <c r="DU9" s="20"/>
      <c r="DV9" s="43"/>
    </row>
    <row r="10" spans="1:130" ht="11.25" hidden="1" customHeight="1" x14ac:dyDescent="0.2">
      <c r="A10" s="14"/>
      <c r="B10" s="51" t="s">
        <v>3</v>
      </c>
      <c r="C10" s="51"/>
      <c r="D10" s="51"/>
      <c r="E10" s="48" t="s">
        <v>84</v>
      </c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50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16"/>
      <c r="DQ10" s="17"/>
      <c r="DR10" s="17"/>
      <c r="DS10" s="18"/>
      <c r="DT10" s="19"/>
      <c r="DU10" s="20"/>
      <c r="DV10" s="43"/>
    </row>
    <row r="11" spans="1:130" ht="12" customHeight="1" x14ac:dyDescent="0.2">
      <c r="A11" s="14"/>
      <c r="B11" s="51" t="s">
        <v>6</v>
      </c>
      <c r="C11" s="51"/>
      <c r="D11" s="51"/>
      <c r="E11" s="48" t="s">
        <v>85</v>
      </c>
      <c r="F11" s="49"/>
      <c r="G11" s="49"/>
      <c r="H11" s="49"/>
      <c r="I11" s="49"/>
      <c r="J11" s="49"/>
      <c r="K11" s="49"/>
      <c r="L11" s="49"/>
      <c r="M11" s="49"/>
      <c r="N11" s="50"/>
      <c r="O11" s="22" t="s">
        <v>86</v>
      </c>
      <c r="P11" s="22" t="s">
        <v>87</v>
      </c>
      <c r="Q11" s="48" t="s">
        <v>88</v>
      </c>
      <c r="R11" s="5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16"/>
      <c r="DQ11" s="17"/>
      <c r="DR11" s="17"/>
      <c r="DS11" s="18"/>
      <c r="DT11" s="19"/>
      <c r="DU11" s="20"/>
      <c r="DV11" s="43"/>
      <c r="DW11" s="3">
        <v>5</v>
      </c>
      <c r="DX11" s="3">
        <v>4</v>
      </c>
      <c r="DY11" s="3">
        <v>3</v>
      </c>
      <c r="DZ11" s="3" t="s">
        <v>12</v>
      </c>
    </row>
    <row r="12" spans="1:130" x14ac:dyDescent="0.2">
      <c r="A12" s="23">
        <v>1</v>
      </c>
      <c r="B12" s="24" t="s">
        <v>22</v>
      </c>
      <c r="C12" s="24" t="s">
        <v>23</v>
      </c>
      <c r="D12" s="25" t="s">
        <v>24</v>
      </c>
      <c r="E12" s="26">
        <v>60</v>
      </c>
      <c r="F12" s="27">
        <v>48</v>
      </c>
      <c r="G12" s="27">
        <v>71</v>
      </c>
      <c r="H12" s="27">
        <v>90</v>
      </c>
      <c r="I12" s="27">
        <v>74</v>
      </c>
      <c r="J12" s="27">
        <v>42</v>
      </c>
      <c r="K12" s="27">
        <v>70</v>
      </c>
      <c r="L12" s="27">
        <v>62</v>
      </c>
      <c r="M12" s="27">
        <v>65</v>
      </c>
      <c r="N12" s="27">
        <v>49</v>
      </c>
      <c r="O12" s="27">
        <v>70</v>
      </c>
      <c r="P12" s="27">
        <v>70</v>
      </c>
      <c r="Q12" s="27">
        <v>41</v>
      </c>
      <c r="R12" s="27">
        <v>43</v>
      </c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8">
        <v>0</v>
      </c>
      <c r="DQ12" s="22"/>
      <c r="DR12" s="22" t="s">
        <v>64</v>
      </c>
      <c r="DS12" s="29"/>
      <c r="DT12" s="19"/>
      <c r="DU12" s="30">
        <f>SUMPRODUCT(E12:DO12,$E$5:$DO$5)/IF(SUM($E$5:$DO$5)=0,1,SUM($E$5:$DO$5))/25</f>
        <v>2.2673684210526317</v>
      </c>
      <c r="DV12" s="44" t="str">
        <f>IF(SUM(DW12:DZ12)&gt;0,(DW12*5+DX12*4+DY12*3+DZ12*5)/SUM(DW12:DZ12),"")</f>
        <v/>
      </c>
      <c r="DW12" s="42">
        <f>COUNTIF($E12:$DO12,"Отл")</f>
        <v>0</v>
      </c>
      <c r="DX12" s="41">
        <f>COUNTIF($E12:$DO12,"Хор")</f>
        <v>0</v>
      </c>
      <c r="DY12" s="41">
        <f>COUNTIF($E12:$DO12,"Удв")</f>
        <v>0</v>
      </c>
      <c r="DZ12" s="46">
        <f t="shared" ref="DZ12:DZ43" si="2">COUNTIF($E12:$DO12,"Зач")</f>
        <v>0</v>
      </c>
    </row>
    <row r="13" spans="1:130" x14ac:dyDescent="0.2">
      <c r="A13" s="23">
        <v>2</v>
      </c>
      <c r="B13" s="24" t="s">
        <v>25</v>
      </c>
      <c r="C13" s="24" t="s">
        <v>23</v>
      </c>
      <c r="D13" s="25" t="s">
        <v>26</v>
      </c>
      <c r="E13" s="26">
        <v>100</v>
      </c>
      <c r="F13" s="26">
        <v>100</v>
      </c>
      <c r="G13" s="26">
        <v>100</v>
      </c>
      <c r="H13" s="26">
        <v>100</v>
      </c>
      <c r="I13" s="26">
        <v>100</v>
      </c>
      <c r="J13" s="26">
        <v>40</v>
      </c>
      <c r="K13" s="26">
        <v>60</v>
      </c>
      <c r="L13" s="26">
        <v>97</v>
      </c>
      <c r="M13" s="26">
        <v>100</v>
      </c>
      <c r="N13" s="26">
        <v>100</v>
      </c>
      <c r="O13" s="26">
        <v>100</v>
      </c>
      <c r="P13" s="26">
        <v>100</v>
      </c>
      <c r="Q13" s="26">
        <v>100</v>
      </c>
      <c r="R13" s="26">
        <v>100</v>
      </c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8">
        <v>0</v>
      </c>
      <c r="DQ13" s="22"/>
      <c r="DR13" s="22" t="s">
        <v>65</v>
      </c>
      <c r="DS13" s="29"/>
      <c r="DT13" s="19"/>
      <c r="DU13" s="30">
        <f>SUMPRODUCT(E13:DO13,$E$5:$DO$5)/IF(SUM($E$5:$DO$5)=0,1,SUM($E$5:$DO$5))/25</f>
        <v>4</v>
      </c>
      <c r="DV13" s="44" t="str">
        <f>IF(SUM(DW13:DZ13)&gt;0,(DW13*5+DX13*4+DY13*3+DZ13*5)/SUM(DW13:DZ13),"")</f>
        <v/>
      </c>
      <c r="DW13" s="42">
        <f>COUNTIF($E13:$DO13,"Отл")</f>
        <v>0</v>
      </c>
      <c r="DX13" s="41">
        <f>COUNTIF($E13:$DO13,"Хор")</f>
        <v>0</v>
      </c>
      <c r="DY13" s="41">
        <f>COUNTIF($E13:$DO13,"Удв")</f>
        <v>0</v>
      </c>
      <c r="DZ13" s="46">
        <f t="shared" si="2"/>
        <v>0</v>
      </c>
    </row>
    <row r="14" spans="1:130" x14ac:dyDescent="0.2">
      <c r="A14" s="23">
        <v>3</v>
      </c>
      <c r="B14" s="24" t="s">
        <v>27</v>
      </c>
      <c r="C14" s="24" t="s">
        <v>28</v>
      </c>
      <c r="D14" s="25" t="s">
        <v>29</v>
      </c>
      <c r="E14" s="26">
        <v>84</v>
      </c>
      <c r="F14" s="26">
        <v>60</v>
      </c>
      <c r="G14" s="26">
        <v>73</v>
      </c>
      <c r="H14" s="26">
        <v>90</v>
      </c>
      <c r="I14" s="26">
        <v>66</v>
      </c>
      <c r="J14" s="26">
        <v>66</v>
      </c>
      <c r="K14" s="26">
        <v>80</v>
      </c>
      <c r="L14" s="26">
        <v>90</v>
      </c>
      <c r="M14" s="26">
        <v>55</v>
      </c>
      <c r="N14" s="26">
        <v>45</v>
      </c>
      <c r="O14" s="26">
        <v>40</v>
      </c>
      <c r="P14" s="26">
        <v>40</v>
      </c>
      <c r="Q14" s="26">
        <v>40</v>
      </c>
      <c r="R14" s="26">
        <v>52</v>
      </c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8">
        <v>0</v>
      </c>
      <c r="DQ14" s="22"/>
      <c r="DR14" s="22" t="s">
        <v>64</v>
      </c>
      <c r="DS14" s="29"/>
      <c r="DT14" s="19"/>
      <c r="DU14" s="30">
        <f>SUMPRODUCT(E14:DO14,$E$5:$DO$5)/IF(SUM($E$5:$DO$5)=0,1,SUM($E$5:$DO$5))/25</f>
        <v>2.4252631578947366</v>
      </c>
      <c r="DV14" s="44" t="str">
        <f t="shared" ref="DV14:DV76" si="3">IF(SUM(DW14:DZ14)&gt;0,(DW14*5+DX14*4+DY14*3+DZ14*5)/SUM(DW14:DZ14),"")</f>
        <v/>
      </c>
      <c r="DW14" s="42">
        <f>COUNTIF($E14:$DO14,"Отл")</f>
        <v>0</v>
      </c>
      <c r="DX14" s="41">
        <f>COUNTIF($E14:$DO14,"Хор")</f>
        <v>0</v>
      </c>
      <c r="DY14" s="41">
        <f>COUNTIF($E14:$DO14,"Удв")</f>
        <v>0</v>
      </c>
      <c r="DZ14" s="46">
        <f t="shared" si="2"/>
        <v>0</v>
      </c>
    </row>
    <row r="15" spans="1:130" x14ac:dyDescent="0.2">
      <c r="A15" s="23">
        <v>4</v>
      </c>
      <c r="B15" s="24" t="s">
        <v>30</v>
      </c>
      <c r="C15" s="24" t="s">
        <v>23</v>
      </c>
      <c r="D15" s="25" t="s">
        <v>31</v>
      </c>
      <c r="E15" s="26">
        <v>92</v>
      </c>
      <c r="F15" s="26">
        <v>100</v>
      </c>
      <c r="G15" s="26">
        <v>89</v>
      </c>
      <c r="H15" s="26">
        <v>95</v>
      </c>
      <c r="I15" s="26">
        <v>80</v>
      </c>
      <c r="J15" s="26">
        <v>44</v>
      </c>
      <c r="K15" s="26">
        <v>80</v>
      </c>
      <c r="L15" s="26">
        <v>84</v>
      </c>
      <c r="M15" s="26">
        <v>84</v>
      </c>
      <c r="N15" s="26">
        <v>76</v>
      </c>
      <c r="O15" s="26">
        <v>70</v>
      </c>
      <c r="P15" s="26">
        <v>70</v>
      </c>
      <c r="Q15" s="26">
        <v>75</v>
      </c>
      <c r="R15" s="26">
        <v>88</v>
      </c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8">
        <v>0</v>
      </c>
      <c r="DQ15" s="22"/>
      <c r="DR15" s="22" t="s">
        <v>65</v>
      </c>
      <c r="DS15" s="29"/>
      <c r="DT15" s="19"/>
      <c r="DU15" s="30">
        <f>SUMPRODUCT(E15:DO15,$E$5:$DO$5)/IF(SUM($E$5:$DO$5)=0,1,SUM($E$5:$DO$5))/25</f>
        <v>3.4273684210526318</v>
      </c>
      <c r="DV15" s="44" t="str">
        <f t="shared" si="3"/>
        <v/>
      </c>
      <c r="DW15" s="42">
        <f>COUNTIF($E15:$DO15,"Отл")</f>
        <v>0</v>
      </c>
      <c r="DX15" s="41">
        <f>COUNTIF($E15:$DO15,"Хор")</f>
        <v>0</v>
      </c>
      <c r="DY15" s="41">
        <f>COUNTIF($E15:$DO15,"Удв")</f>
        <v>0</v>
      </c>
      <c r="DZ15" s="46">
        <f t="shared" si="2"/>
        <v>0</v>
      </c>
    </row>
    <row r="16" spans="1:130" x14ac:dyDescent="0.2">
      <c r="A16" s="23">
        <v>5</v>
      </c>
      <c r="B16" s="24" t="s">
        <v>32</v>
      </c>
      <c r="C16" s="24" t="s">
        <v>23</v>
      </c>
      <c r="D16" s="25" t="s">
        <v>33</v>
      </c>
      <c r="E16" s="26">
        <v>77</v>
      </c>
      <c r="F16" s="26">
        <v>62</v>
      </c>
      <c r="G16" s="26">
        <v>95</v>
      </c>
      <c r="H16" s="26">
        <v>93</v>
      </c>
      <c r="I16" s="26">
        <v>100</v>
      </c>
      <c r="J16" s="26">
        <v>46</v>
      </c>
      <c r="K16" s="26">
        <v>80</v>
      </c>
      <c r="L16" s="26">
        <v>95</v>
      </c>
      <c r="M16" s="26">
        <v>84</v>
      </c>
      <c r="N16" s="26">
        <v>83</v>
      </c>
      <c r="O16" s="26">
        <v>60</v>
      </c>
      <c r="P16" s="26">
        <v>60</v>
      </c>
      <c r="Q16" s="26">
        <v>66</v>
      </c>
      <c r="R16" s="26">
        <v>83</v>
      </c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8">
        <v>0</v>
      </c>
      <c r="DQ16" s="22"/>
      <c r="DR16" s="22" t="s">
        <v>65</v>
      </c>
      <c r="DS16" s="29"/>
      <c r="DT16" s="19"/>
      <c r="DU16" s="30">
        <f>SUMPRODUCT(E16:DO16,$E$5:$DO$5)/IF(SUM($E$5:$DO$5)=0,1,SUM($E$5:$DO$5))/25</f>
        <v>3.2273684210526317</v>
      </c>
      <c r="DV16" s="44" t="str">
        <f t="shared" si="3"/>
        <v/>
      </c>
      <c r="DW16" s="42">
        <f>COUNTIF($E16:$DO16,"Отл")</f>
        <v>0</v>
      </c>
      <c r="DX16" s="41">
        <f>COUNTIF($E16:$DO16,"Хор")</f>
        <v>0</v>
      </c>
      <c r="DY16" s="41">
        <f>COUNTIF($E16:$DO16,"Удв")</f>
        <v>0</v>
      </c>
      <c r="DZ16" s="46">
        <f t="shared" si="2"/>
        <v>0</v>
      </c>
    </row>
    <row r="17" spans="1:130" x14ac:dyDescent="0.2">
      <c r="A17" s="23">
        <v>6</v>
      </c>
      <c r="B17" s="24" t="s">
        <v>34</v>
      </c>
      <c r="C17" s="24" t="s">
        <v>23</v>
      </c>
      <c r="D17" s="25" t="s">
        <v>35</v>
      </c>
      <c r="E17" s="26">
        <v>64</v>
      </c>
      <c r="F17" s="26">
        <v>59</v>
      </c>
      <c r="G17" s="26">
        <v>82</v>
      </c>
      <c r="H17" s="26">
        <v>93</v>
      </c>
      <c r="I17" s="26">
        <v>66</v>
      </c>
      <c r="J17" s="26">
        <v>64</v>
      </c>
      <c r="K17" s="26">
        <v>80</v>
      </c>
      <c r="L17" s="26">
        <v>69</v>
      </c>
      <c r="M17" s="26">
        <v>73</v>
      </c>
      <c r="N17" s="26">
        <v>97</v>
      </c>
      <c r="O17" s="26">
        <v>95</v>
      </c>
      <c r="P17" s="26">
        <v>95</v>
      </c>
      <c r="Q17" s="26">
        <v>69</v>
      </c>
      <c r="R17" s="26">
        <v>73</v>
      </c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8">
        <v>0</v>
      </c>
      <c r="DQ17" s="22"/>
      <c r="DR17" s="22" t="s">
        <v>65</v>
      </c>
      <c r="DS17" s="29"/>
      <c r="DT17" s="19"/>
      <c r="DU17" s="30">
        <f>SUMPRODUCT(E17:DO17,$E$5:$DO$5)/IF(SUM($E$5:$DO$5)=0,1,SUM($E$5:$DO$5))/25</f>
        <v>2.9831578947368422</v>
      </c>
      <c r="DV17" s="44" t="str">
        <f t="shared" si="3"/>
        <v/>
      </c>
      <c r="DW17" s="42">
        <f>COUNTIF($E17:$DO17,"Отл")</f>
        <v>0</v>
      </c>
      <c r="DX17" s="41">
        <f>COUNTIF($E17:$DO17,"Хор")</f>
        <v>0</v>
      </c>
      <c r="DY17" s="41">
        <f>COUNTIF($E17:$DO17,"Удв")</f>
        <v>0</v>
      </c>
      <c r="DZ17" s="46">
        <f t="shared" si="2"/>
        <v>0</v>
      </c>
    </row>
    <row r="18" spans="1:130" x14ac:dyDescent="0.2">
      <c r="A18" s="23">
        <v>7</v>
      </c>
      <c r="B18" s="24" t="s">
        <v>36</v>
      </c>
      <c r="C18" s="24" t="s">
        <v>28</v>
      </c>
      <c r="D18" s="25" t="s">
        <v>37</v>
      </c>
      <c r="E18" s="26">
        <v>68</v>
      </c>
      <c r="F18" s="26">
        <v>40</v>
      </c>
      <c r="G18" s="26">
        <v>79</v>
      </c>
      <c r="H18" s="26">
        <v>92</v>
      </c>
      <c r="I18" s="26">
        <v>82</v>
      </c>
      <c r="J18" s="26">
        <v>42</v>
      </c>
      <c r="K18" s="26">
        <v>70</v>
      </c>
      <c r="L18" s="26">
        <v>83</v>
      </c>
      <c r="M18" s="26">
        <v>70</v>
      </c>
      <c r="N18" s="26">
        <v>59</v>
      </c>
      <c r="O18" s="26">
        <v>85</v>
      </c>
      <c r="P18" s="26">
        <v>85</v>
      </c>
      <c r="Q18" s="26">
        <v>40</v>
      </c>
      <c r="R18" s="26">
        <v>47</v>
      </c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8">
        <v>0</v>
      </c>
      <c r="DQ18" s="22"/>
      <c r="DR18" s="22" t="s">
        <v>65</v>
      </c>
      <c r="DS18" s="29"/>
      <c r="DT18" s="19"/>
      <c r="DU18" s="30">
        <f>SUMPRODUCT(E18:DO18,$E$5:$DO$5)/IF(SUM($E$5:$DO$5)=0,1,SUM($E$5:$DO$5))/25</f>
        <v>2.4021052631578947</v>
      </c>
      <c r="DV18" s="44" t="str">
        <f t="shared" si="3"/>
        <v/>
      </c>
      <c r="DW18" s="42">
        <f>COUNTIF($E18:$DO18,"Отл")</f>
        <v>0</v>
      </c>
      <c r="DX18" s="41">
        <f>COUNTIF($E18:$DO18,"Хор")</f>
        <v>0</v>
      </c>
      <c r="DY18" s="41">
        <f>COUNTIF($E18:$DO18,"Удв")</f>
        <v>0</v>
      </c>
      <c r="DZ18" s="46">
        <f t="shared" si="2"/>
        <v>0</v>
      </c>
    </row>
    <row r="19" spans="1:130" x14ac:dyDescent="0.2">
      <c r="A19" s="23">
        <v>8</v>
      </c>
      <c r="B19" s="24" t="s">
        <v>38</v>
      </c>
      <c r="C19" s="24" t="s">
        <v>28</v>
      </c>
      <c r="D19" s="25" t="s">
        <v>39</v>
      </c>
      <c r="E19" s="26">
        <v>55</v>
      </c>
      <c r="F19" s="26">
        <v>1</v>
      </c>
      <c r="G19" s="26">
        <v>64</v>
      </c>
      <c r="H19" s="26">
        <v>92</v>
      </c>
      <c r="I19" s="26">
        <v>74</v>
      </c>
      <c r="J19" s="26">
        <v>60</v>
      </c>
      <c r="K19" s="26">
        <v>60</v>
      </c>
      <c r="L19" s="26">
        <v>56</v>
      </c>
      <c r="M19" s="26">
        <v>65</v>
      </c>
      <c r="N19" s="26">
        <v>48</v>
      </c>
      <c r="O19" s="26">
        <v>70</v>
      </c>
      <c r="P19" s="26">
        <v>70</v>
      </c>
      <c r="Q19" s="26">
        <v>4</v>
      </c>
      <c r="R19" s="26">
        <v>23</v>
      </c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8">
        <v>0</v>
      </c>
      <c r="DQ19" s="22"/>
      <c r="DR19" s="22" t="s">
        <v>64</v>
      </c>
      <c r="DS19" s="29"/>
      <c r="DT19" s="19"/>
      <c r="DU19" s="30">
        <f>SUMPRODUCT(E19:DO19,$E$5:$DO$5)/IF(SUM($E$5:$DO$5)=0,1,SUM($E$5:$DO$5))/25</f>
        <v>1.5852631578947367</v>
      </c>
      <c r="DV19" s="44" t="str">
        <f t="shared" si="3"/>
        <v/>
      </c>
      <c r="DW19" s="42">
        <f>COUNTIF($E19:$DO19,"Отл")</f>
        <v>0</v>
      </c>
      <c r="DX19" s="41">
        <f>COUNTIF($E19:$DO19,"Хор")</f>
        <v>0</v>
      </c>
      <c r="DY19" s="41">
        <f>COUNTIF($E19:$DO19,"Удв")</f>
        <v>0</v>
      </c>
      <c r="DZ19" s="46">
        <f t="shared" si="2"/>
        <v>0</v>
      </c>
    </row>
    <row r="20" spans="1:130" x14ac:dyDescent="0.2">
      <c r="A20" s="23">
        <v>9</v>
      </c>
      <c r="B20" s="24" t="s">
        <v>40</v>
      </c>
      <c r="C20" s="24" t="s">
        <v>23</v>
      </c>
      <c r="D20" s="25" t="s">
        <v>41</v>
      </c>
      <c r="E20" s="26">
        <v>80</v>
      </c>
      <c r="F20" s="26">
        <v>60</v>
      </c>
      <c r="G20" s="26">
        <v>85</v>
      </c>
      <c r="H20" s="26">
        <v>92</v>
      </c>
      <c r="I20" s="26">
        <v>70</v>
      </c>
      <c r="J20" s="26">
        <v>58</v>
      </c>
      <c r="K20" s="26">
        <v>80</v>
      </c>
      <c r="L20" s="26">
        <v>69</v>
      </c>
      <c r="M20" s="26">
        <v>70</v>
      </c>
      <c r="N20" s="26">
        <v>85</v>
      </c>
      <c r="O20" s="26">
        <v>95</v>
      </c>
      <c r="P20" s="26">
        <v>95</v>
      </c>
      <c r="Q20" s="26">
        <v>60</v>
      </c>
      <c r="R20" s="26">
        <v>67</v>
      </c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8">
        <v>0</v>
      </c>
      <c r="DQ20" s="22"/>
      <c r="DR20" s="22" t="s">
        <v>65</v>
      </c>
      <c r="DS20" s="29"/>
      <c r="DT20" s="19"/>
      <c r="DU20" s="30">
        <f>SUMPRODUCT(E20:DO20,$E$5:$DO$5)/IF(SUM($E$5:$DO$5)=0,1,SUM($E$5:$DO$5))/25</f>
        <v>2.9157894736842103</v>
      </c>
      <c r="DV20" s="44" t="str">
        <f t="shared" si="3"/>
        <v/>
      </c>
      <c r="DW20" s="42">
        <f>COUNTIF($E20:$DO20,"Отл")</f>
        <v>0</v>
      </c>
      <c r="DX20" s="41">
        <f>COUNTIF($E20:$DO20,"Хор")</f>
        <v>0</v>
      </c>
      <c r="DY20" s="41">
        <f>COUNTIF($E20:$DO20,"Удв")</f>
        <v>0</v>
      </c>
      <c r="DZ20" s="46">
        <f t="shared" si="2"/>
        <v>0</v>
      </c>
    </row>
    <row r="21" spans="1:130" x14ac:dyDescent="0.2">
      <c r="A21" s="23">
        <v>10</v>
      </c>
      <c r="B21" s="24" t="s">
        <v>42</v>
      </c>
      <c r="C21" s="24" t="s">
        <v>28</v>
      </c>
      <c r="D21" s="25" t="s">
        <v>43</v>
      </c>
      <c r="E21" s="26">
        <v>80</v>
      </c>
      <c r="F21" s="26">
        <v>55</v>
      </c>
      <c r="G21" s="26">
        <v>96</v>
      </c>
      <c r="H21" s="26">
        <v>100</v>
      </c>
      <c r="I21" s="26">
        <v>100</v>
      </c>
      <c r="J21" s="26">
        <v>41</v>
      </c>
      <c r="K21" s="26">
        <v>75</v>
      </c>
      <c r="L21" s="26">
        <v>80</v>
      </c>
      <c r="M21" s="26">
        <v>75</v>
      </c>
      <c r="N21" s="26">
        <v>92</v>
      </c>
      <c r="O21" s="26">
        <v>95</v>
      </c>
      <c r="P21" s="26">
        <v>95</v>
      </c>
      <c r="Q21" s="26">
        <v>74</v>
      </c>
      <c r="R21" s="26">
        <v>74</v>
      </c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8">
        <v>0</v>
      </c>
      <c r="DQ21" s="22"/>
      <c r="DR21" s="22" t="s">
        <v>65</v>
      </c>
      <c r="DS21" s="29"/>
      <c r="DT21" s="19"/>
      <c r="DU21" s="30">
        <f>SUMPRODUCT(E21:DO21,$E$5:$DO$5)/IF(SUM($E$5:$DO$5)=0,1,SUM($E$5:$DO$5))/25</f>
        <v>3.2926315789473684</v>
      </c>
      <c r="DV21" s="44" t="str">
        <f t="shared" si="3"/>
        <v/>
      </c>
      <c r="DW21" s="42">
        <f>COUNTIF($E21:$DO21,"Отл")</f>
        <v>0</v>
      </c>
      <c r="DX21" s="41">
        <f>COUNTIF($E21:$DO21,"Хор")</f>
        <v>0</v>
      </c>
      <c r="DY21" s="41">
        <f>COUNTIF($E21:$DO21,"Удв")</f>
        <v>0</v>
      </c>
      <c r="DZ21" s="46">
        <f t="shared" si="2"/>
        <v>0</v>
      </c>
    </row>
    <row r="22" spans="1:130" x14ac:dyDescent="0.2">
      <c r="A22" s="23">
        <v>11</v>
      </c>
      <c r="B22" s="24" t="s">
        <v>44</v>
      </c>
      <c r="C22" s="24" t="s">
        <v>28</v>
      </c>
      <c r="D22" s="25" t="s">
        <v>45</v>
      </c>
      <c r="E22" s="26">
        <v>13</v>
      </c>
      <c r="F22" s="26">
        <v>1</v>
      </c>
      <c r="G22" s="26">
        <v>40</v>
      </c>
      <c r="H22" s="26">
        <v>40</v>
      </c>
      <c r="I22" s="26">
        <v>40</v>
      </c>
      <c r="J22" s="26">
        <v>45</v>
      </c>
      <c r="K22" s="26">
        <v>60</v>
      </c>
      <c r="L22" s="26">
        <v>41</v>
      </c>
      <c r="M22" s="26">
        <v>46</v>
      </c>
      <c r="N22" s="26">
        <v>40</v>
      </c>
      <c r="O22" s="26">
        <v>40</v>
      </c>
      <c r="P22" s="26">
        <v>40</v>
      </c>
      <c r="Q22" s="26">
        <v>2</v>
      </c>
      <c r="R22" s="26">
        <v>42</v>
      </c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8">
        <v>0</v>
      </c>
      <c r="DQ22" s="22"/>
      <c r="DR22" s="22" t="s">
        <v>64</v>
      </c>
      <c r="DS22" s="29"/>
      <c r="DT22" s="19"/>
      <c r="DU22" s="30">
        <f>SUMPRODUCT(E22:DO22,$E$5:$DO$5)/IF(SUM($E$5:$DO$5)=0,1,SUM($E$5:$DO$5))/25</f>
        <v>1.0147368421052632</v>
      </c>
      <c r="DV22" s="44" t="str">
        <f t="shared" si="3"/>
        <v/>
      </c>
      <c r="DW22" s="42">
        <f>COUNTIF($E22:$DO22,"Отл")</f>
        <v>0</v>
      </c>
      <c r="DX22" s="41">
        <f>COUNTIF($E22:$DO22,"Хор")</f>
        <v>0</v>
      </c>
      <c r="DY22" s="41">
        <f>COUNTIF($E22:$DO22,"Удв")</f>
        <v>0</v>
      </c>
      <c r="DZ22" s="46">
        <f t="shared" si="2"/>
        <v>0</v>
      </c>
    </row>
    <row r="23" spans="1:130" x14ac:dyDescent="0.2">
      <c r="A23" s="23">
        <v>12</v>
      </c>
      <c r="B23" s="24" t="s">
        <v>46</v>
      </c>
      <c r="C23" s="24" t="s">
        <v>28</v>
      </c>
      <c r="D23" s="25" t="s">
        <v>47</v>
      </c>
      <c r="E23" s="26">
        <v>44</v>
      </c>
      <c r="F23" s="26">
        <v>40</v>
      </c>
      <c r="G23" s="26">
        <v>71</v>
      </c>
      <c r="H23" s="26">
        <v>90</v>
      </c>
      <c r="I23" s="26">
        <v>70</v>
      </c>
      <c r="J23" s="26">
        <v>41</v>
      </c>
      <c r="K23" s="26">
        <v>55</v>
      </c>
      <c r="L23" s="26">
        <v>43</v>
      </c>
      <c r="M23" s="26">
        <v>65</v>
      </c>
      <c r="N23" s="26">
        <v>40</v>
      </c>
      <c r="O23" s="26">
        <v>70</v>
      </c>
      <c r="P23" s="26">
        <v>70</v>
      </c>
      <c r="Q23" s="26">
        <v>42</v>
      </c>
      <c r="R23" s="26">
        <v>40</v>
      </c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8">
        <v>0</v>
      </c>
      <c r="DQ23" s="22"/>
      <c r="DR23" s="22" t="s">
        <v>64</v>
      </c>
      <c r="DS23" s="29"/>
      <c r="DT23" s="19"/>
      <c r="DU23" s="30">
        <f>SUMPRODUCT(E23:DO23,$E$5:$DO$5)/IF(SUM($E$5:$DO$5)=0,1,SUM($E$5:$DO$5))/25</f>
        <v>2.1010526315789475</v>
      </c>
      <c r="DV23" s="44" t="str">
        <f t="shared" si="3"/>
        <v/>
      </c>
      <c r="DW23" s="42">
        <f>COUNTIF($E23:$DO23,"Отл")</f>
        <v>0</v>
      </c>
      <c r="DX23" s="41">
        <f>COUNTIF($E23:$DO23,"Хор")</f>
        <v>0</v>
      </c>
      <c r="DY23" s="41">
        <f>COUNTIF($E23:$DO23,"Удв")</f>
        <v>0</v>
      </c>
      <c r="DZ23" s="46">
        <f t="shared" si="2"/>
        <v>0</v>
      </c>
    </row>
    <row r="24" spans="1:130" x14ac:dyDescent="0.2">
      <c r="A24" s="23">
        <v>13</v>
      </c>
      <c r="B24" s="24" t="s">
        <v>48</v>
      </c>
      <c r="C24" s="24" t="s">
        <v>28</v>
      </c>
      <c r="D24" s="25" t="s">
        <v>49</v>
      </c>
      <c r="E24" s="26">
        <v>68</v>
      </c>
      <c r="F24" s="26">
        <v>61</v>
      </c>
      <c r="G24" s="26">
        <v>88</v>
      </c>
      <c r="H24" s="26">
        <v>83</v>
      </c>
      <c r="I24" s="26">
        <v>100</v>
      </c>
      <c r="J24" s="26">
        <v>50</v>
      </c>
      <c r="K24" s="26">
        <v>65</v>
      </c>
      <c r="L24" s="26">
        <v>47</v>
      </c>
      <c r="M24" s="26">
        <v>50</v>
      </c>
      <c r="N24" s="26">
        <v>40</v>
      </c>
      <c r="O24" s="26">
        <v>65</v>
      </c>
      <c r="P24" s="26">
        <v>65</v>
      </c>
      <c r="Q24" s="26">
        <v>42</v>
      </c>
      <c r="R24" s="26">
        <v>43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8">
        <v>0</v>
      </c>
      <c r="DQ24" s="22"/>
      <c r="DR24" s="22" t="s">
        <v>65</v>
      </c>
      <c r="DS24" s="29"/>
      <c r="DT24" s="19"/>
      <c r="DU24" s="30">
        <f>SUMPRODUCT(E24:DO24,$E$5:$DO$5)/IF(SUM($E$5:$DO$5)=0,1,SUM($E$5:$DO$5))/25</f>
        <v>2.4778947368421052</v>
      </c>
      <c r="DV24" s="44" t="str">
        <f t="shared" si="3"/>
        <v/>
      </c>
      <c r="DW24" s="42">
        <f>COUNTIF($E24:$DO24,"Отл")</f>
        <v>0</v>
      </c>
      <c r="DX24" s="41">
        <f>COUNTIF($E24:$DO24,"Хор")</f>
        <v>0</v>
      </c>
      <c r="DY24" s="41">
        <f>COUNTIF($E24:$DO24,"Удв")</f>
        <v>0</v>
      </c>
      <c r="DZ24" s="46">
        <f t="shared" si="2"/>
        <v>0</v>
      </c>
    </row>
    <row r="25" spans="1:130" x14ac:dyDescent="0.2">
      <c r="A25" s="23">
        <v>14</v>
      </c>
      <c r="B25" s="24" t="s">
        <v>50</v>
      </c>
      <c r="C25" s="24" t="s">
        <v>23</v>
      </c>
      <c r="D25" s="25" t="s">
        <v>51</v>
      </c>
      <c r="E25" s="26">
        <v>40</v>
      </c>
      <c r="F25" s="26">
        <v>1</v>
      </c>
      <c r="G25" s="26">
        <v>51</v>
      </c>
      <c r="H25" s="26">
        <v>92</v>
      </c>
      <c r="I25" s="26">
        <v>82</v>
      </c>
      <c r="J25" s="26">
        <v>40</v>
      </c>
      <c r="K25" s="26">
        <v>60</v>
      </c>
      <c r="L25" s="26">
        <v>72</v>
      </c>
      <c r="M25" s="26">
        <v>45</v>
      </c>
      <c r="N25" s="26">
        <v>31</v>
      </c>
      <c r="O25" s="26">
        <v>75</v>
      </c>
      <c r="P25" s="26">
        <v>75</v>
      </c>
      <c r="Q25" s="26">
        <v>2</v>
      </c>
      <c r="R25" s="26">
        <v>2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8">
        <v>0</v>
      </c>
      <c r="DQ25" s="22"/>
      <c r="DR25" s="22" t="s">
        <v>64</v>
      </c>
      <c r="DS25" s="29"/>
      <c r="DT25" s="19"/>
      <c r="DU25" s="30">
        <f>SUMPRODUCT(E25:DO25,$E$5:$DO$5)/IF(SUM($E$5:$DO$5)=0,1,SUM($E$5:$DO$5))/25</f>
        <v>1.28</v>
      </c>
      <c r="DV25" s="44" t="str">
        <f t="shared" si="3"/>
        <v/>
      </c>
      <c r="DW25" s="42">
        <f>COUNTIF($E25:$DO25,"Отл")</f>
        <v>0</v>
      </c>
      <c r="DX25" s="41">
        <f>COUNTIF($E25:$DO25,"Хор")</f>
        <v>0</v>
      </c>
      <c r="DY25" s="41">
        <f>COUNTIF($E25:$DO25,"Удв")</f>
        <v>0</v>
      </c>
      <c r="DZ25" s="46">
        <f t="shared" si="2"/>
        <v>0</v>
      </c>
    </row>
    <row r="26" spans="1:130" x14ac:dyDescent="0.2">
      <c r="A26" s="23">
        <v>15</v>
      </c>
      <c r="B26" s="24" t="s">
        <v>52</v>
      </c>
      <c r="C26" s="24" t="s">
        <v>23</v>
      </c>
      <c r="D26" s="25" t="s">
        <v>53</v>
      </c>
      <c r="E26" s="26">
        <v>82</v>
      </c>
      <c r="F26" s="26">
        <v>50</v>
      </c>
      <c r="G26" s="26">
        <v>70</v>
      </c>
      <c r="H26" s="26">
        <v>90</v>
      </c>
      <c r="I26" s="26">
        <v>78</v>
      </c>
      <c r="J26" s="26">
        <v>45</v>
      </c>
      <c r="K26" s="26">
        <v>80</v>
      </c>
      <c r="L26" s="26">
        <v>50</v>
      </c>
      <c r="M26" s="26">
        <v>70</v>
      </c>
      <c r="N26" s="26">
        <v>82</v>
      </c>
      <c r="O26" s="26">
        <v>100</v>
      </c>
      <c r="P26" s="26">
        <v>100</v>
      </c>
      <c r="Q26" s="26">
        <v>15</v>
      </c>
      <c r="R26" s="26">
        <v>27</v>
      </c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8">
        <v>0</v>
      </c>
      <c r="DQ26" s="22"/>
      <c r="DR26" s="22" t="s">
        <v>64</v>
      </c>
      <c r="DS26" s="29"/>
      <c r="DT26" s="19"/>
      <c r="DU26" s="30">
        <f>SUMPRODUCT(E26:DO26,$E$5:$DO$5)/IF(SUM($E$5:$DO$5)=0,1,SUM($E$5:$DO$5))/25</f>
        <v>2.2000000000000002</v>
      </c>
      <c r="DV26" s="44" t="str">
        <f t="shared" si="3"/>
        <v/>
      </c>
      <c r="DW26" s="42">
        <f>COUNTIF($E26:$DO26,"Отл")</f>
        <v>0</v>
      </c>
      <c r="DX26" s="41">
        <f>COUNTIF($E26:$DO26,"Хор")</f>
        <v>0</v>
      </c>
      <c r="DY26" s="41">
        <f>COUNTIF($E26:$DO26,"Удв")</f>
        <v>0</v>
      </c>
      <c r="DZ26" s="46">
        <f t="shared" si="2"/>
        <v>0</v>
      </c>
    </row>
    <row r="27" spans="1:130" x14ac:dyDescent="0.2">
      <c r="A27" s="23">
        <v>16</v>
      </c>
      <c r="B27" s="24" t="s">
        <v>54</v>
      </c>
      <c r="C27" s="24" t="s">
        <v>23</v>
      </c>
      <c r="D27" s="25" t="s">
        <v>55</v>
      </c>
      <c r="E27" s="26">
        <v>87</v>
      </c>
      <c r="F27" s="26">
        <v>88</v>
      </c>
      <c r="G27" s="26">
        <v>97</v>
      </c>
      <c r="H27" s="26">
        <v>95</v>
      </c>
      <c r="I27" s="26">
        <v>100</v>
      </c>
      <c r="J27" s="26">
        <v>42</v>
      </c>
      <c r="K27" s="26">
        <v>70</v>
      </c>
      <c r="L27" s="26">
        <v>85</v>
      </c>
      <c r="M27" s="26">
        <v>100</v>
      </c>
      <c r="N27" s="26">
        <v>92</v>
      </c>
      <c r="O27" s="26">
        <v>95</v>
      </c>
      <c r="P27" s="26">
        <v>95</v>
      </c>
      <c r="Q27" s="26">
        <v>92</v>
      </c>
      <c r="R27" s="26">
        <v>100</v>
      </c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8">
        <v>0</v>
      </c>
      <c r="DQ27" s="22"/>
      <c r="DR27" s="22" t="s">
        <v>65</v>
      </c>
      <c r="DS27" s="29"/>
      <c r="DT27" s="19"/>
      <c r="DU27" s="30">
        <f>SUMPRODUCT(E27:DO27,$E$5:$DO$5)/IF(SUM($E$5:$DO$5)=0,1,SUM($E$5:$DO$5))/25</f>
        <v>3.76</v>
      </c>
      <c r="DV27" s="44" t="str">
        <f t="shared" si="3"/>
        <v/>
      </c>
      <c r="DW27" s="42">
        <f>COUNTIF($E27:$DO27,"Отл")</f>
        <v>0</v>
      </c>
      <c r="DX27" s="41">
        <f>COUNTIF($E27:$DO27,"Хор")</f>
        <v>0</v>
      </c>
      <c r="DY27" s="41">
        <f>COUNTIF($E27:$DO27,"Удв")</f>
        <v>0</v>
      </c>
      <c r="DZ27" s="46">
        <f t="shared" si="2"/>
        <v>0</v>
      </c>
    </row>
    <row r="28" spans="1:130" x14ac:dyDescent="0.2">
      <c r="A28" s="23">
        <v>17</v>
      </c>
      <c r="B28" s="24" t="s">
        <v>56</v>
      </c>
      <c r="C28" s="24" t="s">
        <v>23</v>
      </c>
      <c r="D28" s="25" t="s">
        <v>57</v>
      </c>
      <c r="E28" s="26">
        <v>66</v>
      </c>
      <c r="F28" s="26">
        <v>62</v>
      </c>
      <c r="G28" s="26">
        <v>84</v>
      </c>
      <c r="H28" s="26">
        <v>83</v>
      </c>
      <c r="I28" s="26">
        <v>100</v>
      </c>
      <c r="J28" s="26">
        <v>70</v>
      </c>
      <c r="K28" s="26">
        <v>50</v>
      </c>
      <c r="L28" s="26">
        <v>82</v>
      </c>
      <c r="M28" s="26">
        <v>100</v>
      </c>
      <c r="N28" s="26">
        <v>76</v>
      </c>
      <c r="O28" s="26">
        <v>100</v>
      </c>
      <c r="P28" s="26">
        <v>100</v>
      </c>
      <c r="Q28" s="26">
        <v>61</v>
      </c>
      <c r="R28" s="26">
        <v>89</v>
      </c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8">
        <v>0</v>
      </c>
      <c r="DQ28" s="22"/>
      <c r="DR28" s="22" t="s">
        <v>65</v>
      </c>
      <c r="DS28" s="29"/>
      <c r="DT28" s="19"/>
      <c r="DU28" s="30">
        <f>SUMPRODUCT(E28:DO28,$E$5:$DO$5)/IF(SUM($E$5:$DO$5)=0,1,SUM($E$5:$DO$5))/25</f>
        <v>3.0589473684210526</v>
      </c>
      <c r="DV28" s="44" t="str">
        <f t="shared" si="3"/>
        <v/>
      </c>
      <c r="DW28" s="42">
        <f>COUNTIF($E28:$DO28,"Отл")</f>
        <v>0</v>
      </c>
      <c r="DX28" s="41">
        <f>COUNTIF($E28:$DO28,"Хор")</f>
        <v>0</v>
      </c>
      <c r="DY28" s="41">
        <f>COUNTIF($E28:$DO28,"Удв")</f>
        <v>0</v>
      </c>
      <c r="DZ28" s="46">
        <f t="shared" si="2"/>
        <v>0</v>
      </c>
    </row>
    <row r="29" spans="1:130" x14ac:dyDescent="0.2">
      <c r="A29" s="23">
        <v>18</v>
      </c>
      <c r="B29" s="24" t="s">
        <v>58</v>
      </c>
      <c r="C29" s="24" t="s">
        <v>23</v>
      </c>
      <c r="D29" s="25" t="s">
        <v>59</v>
      </c>
      <c r="E29" s="26">
        <v>100</v>
      </c>
      <c r="F29" s="26">
        <v>100</v>
      </c>
      <c r="G29" s="26">
        <v>98</v>
      </c>
      <c r="H29" s="26">
        <v>88</v>
      </c>
      <c r="I29" s="26">
        <v>100</v>
      </c>
      <c r="J29" s="26">
        <v>60</v>
      </c>
      <c r="K29" s="26">
        <v>80</v>
      </c>
      <c r="L29" s="26">
        <v>81</v>
      </c>
      <c r="M29" s="26">
        <v>96</v>
      </c>
      <c r="N29" s="26">
        <v>73</v>
      </c>
      <c r="O29" s="26">
        <v>100</v>
      </c>
      <c r="P29" s="26">
        <v>100</v>
      </c>
      <c r="Q29" s="26">
        <v>67</v>
      </c>
      <c r="R29" s="26">
        <v>88</v>
      </c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8">
        <v>0</v>
      </c>
      <c r="DQ29" s="22"/>
      <c r="DR29" s="22" t="s">
        <v>65</v>
      </c>
      <c r="DS29" s="29"/>
      <c r="DT29" s="19"/>
      <c r="DU29" s="30">
        <f>SUMPRODUCT(E29:DO29,$E$5:$DO$5)/IF(SUM($E$5:$DO$5)=0,1,SUM($E$5:$DO$5))/25</f>
        <v>3.4736842105263155</v>
      </c>
      <c r="DV29" s="44" t="str">
        <f t="shared" si="3"/>
        <v/>
      </c>
      <c r="DW29" s="42">
        <f>COUNTIF($E29:$DO29,"Отл")</f>
        <v>0</v>
      </c>
      <c r="DX29" s="41">
        <f>COUNTIF($E29:$DO29,"Хор")</f>
        <v>0</v>
      </c>
      <c r="DY29" s="41">
        <f>COUNTIF($E29:$DO29,"Удв")</f>
        <v>0</v>
      </c>
      <c r="DZ29" s="46">
        <f t="shared" si="2"/>
        <v>0</v>
      </c>
    </row>
    <row r="30" spans="1:130" x14ac:dyDescent="0.2">
      <c r="A30" s="23">
        <v>19</v>
      </c>
      <c r="B30" s="24" t="s">
        <v>60</v>
      </c>
      <c r="C30" s="24" t="s">
        <v>23</v>
      </c>
      <c r="D30" s="25" t="s">
        <v>61</v>
      </c>
      <c r="E30" s="26">
        <v>65</v>
      </c>
      <c r="F30" s="26">
        <v>53</v>
      </c>
      <c r="G30" s="26">
        <v>81</v>
      </c>
      <c r="H30" s="26">
        <v>90</v>
      </c>
      <c r="I30" s="26">
        <v>100</v>
      </c>
      <c r="J30" s="26">
        <v>48</v>
      </c>
      <c r="K30" s="26">
        <v>65</v>
      </c>
      <c r="L30" s="26">
        <v>43</v>
      </c>
      <c r="M30" s="26">
        <v>85</v>
      </c>
      <c r="N30" s="26">
        <v>40</v>
      </c>
      <c r="O30" s="26">
        <v>65</v>
      </c>
      <c r="P30" s="26">
        <v>65</v>
      </c>
      <c r="Q30" s="26">
        <v>66</v>
      </c>
      <c r="R30" s="26">
        <v>42</v>
      </c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8">
        <v>0</v>
      </c>
      <c r="DQ30" s="22"/>
      <c r="DR30" s="22" t="s">
        <v>65</v>
      </c>
      <c r="DS30" s="29"/>
      <c r="DT30" s="19"/>
      <c r="DU30" s="30">
        <f>SUMPRODUCT(E30:DO30,$E$5:$DO$5)/IF(SUM($E$5:$DO$5)=0,1,SUM($E$5:$DO$5))/25</f>
        <v>2.6273684210526316</v>
      </c>
      <c r="DV30" s="44" t="str">
        <f t="shared" si="3"/>
        <v/>
      </c>
      <c r="DW30" s="42">
        <f>COUNTIF($E30:$DO30,"Отл")</f>
        <v>0</v>
      </c>
      <c r="DX30" s="41">
        <f>COUNTIF($E30:$DO30,"Хор")</f>
        <v>0</v>
      </c>
      <c r="DY30" s="41">
        <f>COUNTIF($E30:$DO30,"Удв")</f>
        <v>0</v>
      </c>
      <c r="DZ30" s="46">
        <f t="shared" si="2"/>
        <v>0</v>
      </c>
    </row>
    <row r="31" spans="1:130" x14ac:dyDescent="0.2">
      <c r="A31" s="23">
        <v>20</v>
      </c>
      <c r="B31" s="24" t="s">
        <v>62</v>
      </c>
      <c r="C31" s="24" t="s">
        <v>28</v>
      </c>
      <c r="D31" s="25" t="s">
        <v>63</v>
      </c>
      <c r="E31" s="26">
        <v>58</v>
      </c>
      <c r="F31" s="26">
        <v>40</v>
      </c>
      <c r="G31" s="26">
        <v>73</v>
      </c>
      <c r="H31" s="26">
        <v>88</v>
      </c>
      <c r="I31" s="26">
        <v>100</v>
      </c>
      <c r="J31" s="26">
        <v>40</v>
      </c>
      <c r="K31" s="26">
        <v>50</v>
      </c>
      <c r="L31" s="26">
        <v>100</v>
      </c>
      <c r="M31" s="26">
        <v>83</v>
      </c>
      <c r="N31" s="26">
        <v>66</v>
      </c>
      <c r="O31" s="26">
        <v>65</v>
      </c>
      <c r="P31" s="26">
        <v>65</v>
      </c>
      <c r="Q31" s="26">
        <v>41</v>
      </c>
      <c r="R31" s="26">
        <v>49</v>
      </c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8">
        <v>0</v>
      </c>
      <c r="DQ31" s="22"/>
      <c r="DR31" s="22" t="s">
        <v>65</v>
      </c>
      <c r="DS31" s="29"/>
      <c r="DT31" s="19"/>
      <c r="DU31" s="30">
        <f>SUMPRODUCT(E31:DO31,$E$5:$DO$5)/IF(SUM($E$5:$DO$5)=0,1,SUM($E$5:$DO$5))/25</f>
        <v>2.4442105263157896</v>
      </c>
      <c r="DV31" s="44" t="str">
        <f t="shared" si="3"/>
        <v/>
      </c>
      <c r="DW31" s="42">
        <f>COUNTIF($E31:$DO31,"Отл")</f>
        <v>0</v>
      </c>
      <c r="DX31" s="41">
        <f>COUNTIF($E31:$DO31,"Хор")</f>
        <v>0</v>
      </c>
      <c r="DY31" s="41">
        <f>COUNTIF($E31:$DO31,"Удв")</f>
        <v>0</v>
      </c>
      <c r="DZ31" s="46">
        <f t="shared" si="2"/>
        <v>0</v>
      </c>
    </row>
    <row r="32" spans="1:130" hidden="1" x14ac:dyDescent="0.2">
      <c r="A32" s="23">
        <v>21</v>
      </c>
      <c r="B32" s="24"/>
      <c r="C32" s="24"/>
      <c r="D32" s="25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8"/>
      <c r="DQ32" s="22"/>
      <c r="DR32" s="22"/>
      <c r="DS32" s="29"/>
      <c r="DT32" s="19"/>
      <c r="DU32" s="30">
        <f>SUMPRODUCT(E32:DO32,$E$5:$DO$5)/IF(SUM($E$5:$DO$5)=0,1,SUM($E$5:$DO$5))/25</f>
        <v>0</v>
      </c>
      <c r="DV32" s="44" t="str">
        <f t="shared" si="3"/>
        <v/>
      </c>
      <c r="DW32" s="42">
        <f>COUNTIF($E32:$DO32,"Отл")</f>
        <v>0</v>
      </c>
      <c r="DX32" s="41">
        <f>COUNTIF($E32:$DO32,"Хор")</f>
        <v>0</v>
      </c>
      <c r="DY32" s="41">
        <f>COUNTIF($E32:$DO32,"Удв")</f>
        <v>0</v>
      </c>
      <c r="DZ32" s="46">
        <f t="shared" si="2"/>
        <v>0</v>
      </c>
    </row>
    <row r="33" spans="1:130" hidden="1" x14ac:dyDescent="0.2">
      <c r="A33" s="23">
        <v>22</v>
      </c>
      <c r="B33" s="24"/>
      <c r="C33" s="24"/>
      <c r="D33" s="25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8"/>
      <c r="DQ33" s="22"/>
      <c r="DR33" s="22"/>
      <c r="DS33" s="29"/>
      <c r="DT33" s="19"/>
      <c r="DU33" s="30">
        <f>SUMPRODUCT(E33:DO33,$E$5:$DO$5)/IF(SUM($E$5:$DO$5)=0,1,SUM($E$5:$DO$5))/25</f>
        <v>0</v>
      </c>
      <c r="DV33" s="44" t="str">
        <f t="shared" si="3"/>
        <v/>
      </c>
      <c r="DW33" s="42">
        <f>COUNTIF($E33:$DO33,"Отл")</f>
        <v>0</v>
      </c>
      <c r="DX33" s="41">
        <f>COUNTIF($E33:$DO33,"Хор")</f>
        <v>0</v>
      </c>
      <c r="DY33" s="41">
        <f>COUNTIF($E33:$DO33,"Удв")</f>
        <v>0</v>
      </c>
      <c r="DZ33" s="46">
        <f t="shared" si="2"/>
        <v>0</v>
      </c>
    </row>
    <row r="34" spans="1:130" hidden="1" x14ac:dyDescent="0.2">
      <c r="A34" s="23">
        <v>23</v>
      </c>
      <c r="B34" s="24"/>
      <c r="C34" s="24"/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8"/>
      <c r="DQ34" s="22"/>
      <c r="DR34" s="22"/>
      <c r="DS34" s="29"/>
      <c r="DT34" s="19"/>
      <c r="DU34" s="30">
        <f>SUMPRODUCT(E34:DO34,$E$5:$DO$5)/IF(SUM($E$5:$DO$5)=0,1,SUM($E$5:$DO$5))/25</f>
        <v>0</v>
      </c>
      <c r="DV34" s="44" t="str">
        <f t="shared" si="3"/>
        <v/>
      </c>
      <c r="DW34" s="42">
        <f>COUNTIF($E34:$DO34,"Отл")</f>
        <v>0</v>
      </c>
      <c r="DX34" s="41">
        <f>COUNTIF($E34:$DO34,"Хор")</f>
        <v>0</v>
      </c>
      <c r="DY34" s="41">
        <f>COUNTIF($E34:$DO34,"Удв")</f>
        <v>0</v>
      </c>
      <c r="DZ34" s="46">
        <f t="shared" si="2"/>
        <v>0</v>
      </c>
    </row>
    <row r="35" spans="1:130" hidden="1" x14ac:dyDescent="0.2">
      <c r="A35" s="23">
        <v>24</v>
      </c>
      <c r="B35" s="24"/>
      <c r="C35" s="24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8"/>
      <c r="DQ35" s="22"/>
      <c r="DR35" s="22"/>
      <c r="DS35" s="29"/>
      <c r="DT35" s="19"/>
      <c r="DU35" s="30">
        <f>SUMPRODUCT(E35:DO35,$E$5:$DO$5)/IF(SUM($E$5:$DO$5)=0,1,SUM($E$5:$DO$5))/25</f>
        <v>0</v>
      </c>
      <c r="DV35" s="44" t="str">
        <f t="shared" si="3"/>
        <v/>
      </c>
      <c r="DW35" s="42">
        <f>COUNTIF($E35:$DO35,"Отл")</f>
        <v>0</v>
      </c>
      <c r="DX35" s="41">
        <f>COUNTIF($E35:$DO35,"Хор")</f>
        <v>0</v>
      </c>
      <c r="DY35" s="41">
        <f>COUNTIF($E35:$DO35,"Удв")</f>
        <v>0</v>
      </c>
      <c r="DZ35" s="46">
        <f t="shared" si="2"/>
        <v>0</v>
      </c>
    </row>
    <row r="36" spans="1:130" hidden="1" x14ac:dyDescent="0.2">
      <c r="A36" s="23">
        <v>25</v>
      </c>
      <c r="B36" s="24"/>
      <c r="C36" s="24"/>
      <c r="D36" s="2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8"/>
      <c r="DQ36" s="22"/>
      <c r="DR36" s="22"/>
      <c r="DS36" s="29"/>
      <c r="DT36" s="19"/>
      <c r="DU36" s="30">
        <f>SUMPRODUCT(E36:DO36,$E$5:$DO$5)/IF(SUM($E$5:$DO$5)=0,1,SUM($E$5:$DO$5))/25</f>
        <v>0</v>
      </c>
      <c r="DV36" s="44" t="str">
        <f t="shared" si="3"/>
        <v/>
      </c>
      <c r="DW36" s="42">
        <f>COUNTIF($E36:$DO36,"Отл")</f>
        <v>0</v>
      </c>
      <c r="DX36" s="41">
        <f>COUNTIF($E36:$DO36,"Хор")</f>
        <v>0</v>
      </c>
      <c r="DY36" s="41">
        <f>COUNTIF($E36:$DO36,"Удв")</f>
        <v>0</v>
      </c>
      <c r="DZ36" s="46">
        <f t="shared" si="2"/>
        <v>0</v>
      </c>
    </row>
    <row r="37" spans="1:130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8"/>
      <c r="DQ37" s="22"/>
      <c r="DR37" s="22"/>
      <c r="DS37" s="29"/>
      <c r="DT37" s="19"/>
      <c r="DU37" s="30">
        <f>SUMPRODUCT(E37:DO37,$E$5:$DO$5)/IF(SUM($E$5:$DO$5)=0,1,SUM($E$5:$DO$5))/25</f>
        <v>0</v>
      </c>
      <c r="DV37" s="44" t="str">
        <f t="shared" si="3"/>
        <v/>
      </c>
      <c r="DW37" s="42">
        <f>COUNTIF($E37:$DO37,"Отл")</f>
        <v>0</v>
      </c>
      <c r="DX37" s="41">
        <f>COUNTIF($E37:$DO37,"Хор")</f>
        <v>0</v>
      </c>
      <c r="DY37" s="41">
        <f>COUNTIF($E37:$DO37,"Удв")</f>
        <v>0</v>
      </c>
      <c r="DZ37" s="46">
        <f t="shared" si="2"/>
        <v>0</v>
      </c>
    </row>
    <row r="38" spans="1:130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8"/>
      <c r="DQ38" s="22"/>
      <c r="DR38" s="22"/>
      <c r="DS38" s="29"/>
      <c r="DT38" s="19"/>
      <c r="DU38" s="30">
        <f>SUMPRODUCT(E38:DO38,$E$5:$DO$5)/IF(SUM($E$5:$DO$5)=0,1,SUM($E$5:$DO$5))/25</f>
        <v>0</v>
      </c>
      <c r="DV38" s="44" t="str">
        <f t="shared" si="3"/>
        <v/>
      </c>
      <c r="DW38" s="42">
        <f>COUNTIF($E38:$DO38,"Отл")</f>
        <v>0</v>
      </c>
      <c r="DX38" s="41">
        <f>COUNTIF($E38:$DO38,"Хор")</f>
        <v>0</v>
      </c>
      <c r="DY38" s="41">
        <f>COUNTIF($E38:$DO38,"Удв")</f>
        <v>0</v>
      </c>
      <c r="DZ38" s="46">
        <f t="shared" si="2"/>
        <v>0</v>
      </c>
    </row>
    <row r="39" spans="1:130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8"/>
      <c r="DQ39" s="22"/>
      <c r="DR39" s="22"/>
      <c r="DS39" s="29"/>
      <c r="DT39" s="19"/>
      <c r="DU39" s="30">
        <f>SUMPRODUCT(E39:DO39,$E$5:$DO$5)/IF(SUM($E$5:$DO$5)=0,1,SUM($E$5:$DO$5))/25</f>
        <v>0</v>
      </c>
      <c r="DV39" s="44" t="str">
        <f t="shared" si="3"/>
        <v/>
      </c>
      <c r="DW39" s="42">
        <f>COUNTIF($E39:$DO39,"Отл")</f>
        <v>0</v>
      </c>
      <c r="DX39" s="41">
        <f>COUNTIF($E39:$DO39,"Хор")</f>
        <v>0</v>
      </c>
      <c r="DY39" s="41">
        <f>COUNTIF($E39:$DO39,"Удв")</f>
        <v>0</v>
      </c>
      <c r="DZ39" s="46">
        <f t="shared" si="2"/>
        <v>0</v>
      </c>
    </row>
    <row r="40" spans="1:130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8"/>
      <c r="DQ40" s="22"/>
      <c r="DR40" s="22"/>
      <c r="DS40" s="29"/>
      <c r="DT40" s="19"/>
      <c r="DU40" s="30">
        <f>SUMPRODUCT(E40:DO40,$E$5:$DO$5)/IF(SUM($E$5:$DO$5)=0,1,SUM($E$5:$DO$5))/25</f>
        <v>0</v>
      </c>
      <c r="DV40" s="44" t="str">
        <f t="shared" si="3"/>
        <v/>
      </c>
      <c r="DW40" s="42">
        <f>COUNTIF($E40:$DO40,"Отл")</f>
        <v>0</v>
      </c>
      <c r="DX40" s="41">
        <f>COUNTIF($E40:$DO40,"Хор")</f>
        <v>0</v>
      </c>
      <c r="DY40" s="41">
        <f>COUNTIF($E40:$DO40,"Удв")</f>
        <v>0</v>
      </c>
      <c r="DZ40" s="46">
        <f t="shared" si="2"/>
        <v>0</v>
      </c>
    </row>
    <row r="41" spans="1:130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8"/>
      <c r="DQ41" s="22"/>
      <c r="DR41" s="22"/>
      <c r="DS41" s="29"/>
      <c r="DT41" s="19"/>
      <c r="DU41" s="30">
        <f>SUMPRODUCT(E41:DO41,$E$5:$DO$5)/IF(SUM($E$5:$DO$5)=0,1,SUM($E$5:$DO$5))/25</f>
        <v>0</v>
      </c>
      <c r="DV41" s="44" t="str">
        <f t="shared" si="3"/>
        <v/>
      </c>
      <c r="DW41" s="42">
        <f>COUNTIF($E41:$DO41,"Отл")</f>
        <v>0</v>
      </c>
      <c r="DX41" s="41">
        <f>COUNTIF($E41:$DO41,"Хор")</f>
        <v>0</v>
      </c>
      <c r="DY41" s="41">
        <f>COUNTIF($E41:$DO41,"Удв")</f>
        <v>0</v>
      </c>
      <c r="DZ41" s="46">
        <f t="shared" si="2"/>
        <v>0</v>
      </c>
    </row>
    <row r="42" spans="1:130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8"/>
      <c r="DQ42" s="22"/>
      <c r="DR42" s="22"/>
      <c r="DS42" s="29"/>
      <c r="DT42" s="19"/>
      <c r="DU42" s="30">
        <f>SUMPRODUCT(E42:DO42,$E$5:$DO$5)/IF(SUM($E$5:$DO$5)=0,1,SUM($E$5:$DO$5))/25</f>
        <v>0</v>
      </c>
      <c r="DV42" s="44" t="str">
        <f t="shared" si="3"/>
        <v/>
      </c>
      <c r="DW42" s="42">
        <f>COUNTIF($E42:$DO42,"Отл")</f>
        <v>0</v>
      </c>
      <c r="DX42" s="41">
        <f>COUNTIF($E42:$DO42,"Хор")</f>
        <v>0</v>
      </c>
      <c r="DY42" s="41">
        <f>COUNTIF($E42:$DO42,"Удв")</f>
        <v>0</v>
      </c>
      <c r="DZ42" s="46">
        <f t="shared" si="2"/>
        <v>0</v>
      </c>
    </row>
    <row r="43" spans="1:130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8"/>
      <c r="DQ43" s="22"/>
      <c r="DR43" s="22"/>
      <c r="DS43" s="29"/>
      <c r="DT43" s="19"/>
      <c r="DU43" s="30">
        <f>SUMPRODUCT(E43:DO43,$E$5:$DO$5)/IF(SUM($E$5:$DO$5)=0,1,SUM($E$5:$DO$5))/25</f>
        <v>0</v>
      </c>
      <c r="DV43" s="44" t="str">
        <f t="shared" si="3"/>
        <v/>
      </c>
      <c r="DW43" s="42">
        <f>COUNTIF($E43:$DO43,"Отл")</f>
        <v>0</v>
      </c>
      <c r="DX43" s="41">
        <f>COUNTIF($E43:$DO43,"Хор")</f>
        <v>0</v>
      </c>
      <c r="DY43" s="41">
        <f>COUNTIF($E43:$DO43,"Удв")</f>
        <v>0</v>
      </c>
      <c r="DZ43" s="46">
        <f t="shared" si="2"/>
        <v>0</v>
      </c>
    </row>
    <row r="44" spans="1:130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8"/>
      <c r="DQ44" s="22"/>
      <c r="DR44" s="22"/>
      <c r="DS44" s="29"/>
      <c r="DT44" s="19"/>
      <c r="DU44" s="30">
        <f>SUMPRODUCT(E44:DO44,$E$5:$DO$5)/IF(SUM($E$5:$DO$5)=0,1,SUM($E$5:$DO$5))/25</f>
        <v>0</v>
      </c>
      <c r="DV44" s="44" t="str">
        <f t="shared" si="3"/>
        <v/>
      </c>
      <c r="DW44" s="42">
        <f>COUNTIF($E44:$DO44,"Отл")</f>
        <v>0</v>
      </c>
      <c r="DX44" s="41">
        <f>COUNTIF($E44:$DO44,"Хор")</f>
        <v>0</v>
      </c>
      <c r="DY44" s="41">
        <f>COUNTIF($E44:$DO44,"Удв")</f>
        <v>0</v>
      </c>
      <c r="DZ44" s="46">
        <f>COUNTIF($E44:$DO44,"Зач")</f>
        <v>0</v>
      </c>
    </row>
    <row r="45" spans="1:130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8"/>
      <c r="DQ45" s="22"/>
      <c r="DR45" s="22"/>
      <c r="DS45" s="29"/>
      <c r="DT45" s="19"/>
      <c r="DU45" s="30">
        <f>SUMPRODUCT(E45:DO45,$E$5:$DO$5)/IF(SUM($E$5:$DO$5)=0,1,SUM($E$5:$DO$5))/25</f>
        <v>0</v>
      </c>
      <c r="DV45" s="44" t="str">
        <f t="shared" si="3"/>
        <v/>
      </c>
      <c r="DW45" s="42">
        <f>COUNTIF($E45:$DO45,"Отл")</f>
        <v>0</v>
      </c>
      <c r="DX45" s="41">
        <f>COUNTIF($E45:$DO45,"Хор")</f>
        <v>0</v>
      </c>
      <c r="DY45" s="41">
        <f>COUNTIF($E45:$DO45,"Удв")</f>
        <v>0</v>
      </c>
      <c r="DZ45" s="46">
        <f>COUNTIF($E45:$DO45,"Зач")</f>
        <v>0</v>
      </c>
    </row>
    <row r="46" spans="1:130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8"/>
      <c r="DQ46" s="22"/>
      <c r="DR46" s="22"/>
      <c r="DS46" s="29"/>
      <c r="DT46" s="19"/>
      <c r="DU46" s="30">
        <f>SUMPRODUCT(E46:DO46,$E$5:$DO$5)/IF(SUM($E$5:$DO$5)=0,1,SUM($E$5:$DO$5))/25</f>
        <v>0</v>
      </c>
      <c r="DV46" s="44" t="str">
        <f t="shared" si="3"/>
        <v/>
      </c>
      <c r="DW46" s="42">
        <f>COUNTIF($E46:$DO46,"Отл")</f>
        <v>0</v>
      </c>
      <c r="DX46" s="41">
        <f>COUNTIF($E46:$DO46,"Хор")</f>
        <v>0</v>
      </c>
      <c r="DY46" s="41">
        <f>COUNTIF($E46:$DO46,"Удв")</f>
        <v>0</v>
      </c>
      <c r="DZ46" s="46">
        <f>COUNTIF($E46:$DO46,"Зач")</f>
        <v>0</v>
      </c>
    </row>
    <row r="47" spans="1:130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8"/>
      <c r="DQ47" s="22"/>
      <c r="DR47" s="22"/>
      <c r="DS47" s="29"/>
      <c r="DT47" s="19"/>
      <c r="DU47" s="30">
        <f>SUMPRODUCT(E47:DO47,$E$5:$DO$5)/IF(SUM($E$5:$DO$5)=0,1,SUM($E$5:$DO$5))/25</f>
        <v>0</v>
      </c>
      <c r="DV47" s="44" t="str">
        <f t="shared" si="3"/>
        <v/>
      </c>
      <c r="DW47" s="42">
        <f>COUNTIF($E47:$DO47,"Отл")</f>
        <v>0</v>
      </c>
      <c r="DX47" s="41">
        <f>COUNTIF($E47:$DO47,"Хор")</f>
        <v>0</v>
      </c>
      <c r="DY47" s="41">
        <f>COUNTIF($E47:$DO47,"Удв")</f>
        <v>0</v>
      </c>
      <c r="DZ47" s="46">
        <f>COUNTIF($E47:$DO47,"Зач")</f>
        <v>0</v>
      </c>
    </row>
    <row r="48" spans="1:130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8"/>
      <c r="DQ48" s="22"/>
      <c r="DR48" s="22"/>
      <c r="DS48" s="29"/>
      <c r="DT48" s="19"/>
      <c r="DU48" s="30">
        <f>SUMPRODUCT(E48:DO48,$E$5:$DO$5)/IF(SUM($E$5:$DO$5)=0,1,SUM($E$5:$DO$5))/25</f>
        <v>0</v>
      </c>
      <c r="DV48" s="44" t="str">
        <f t="shared" si="3"/>
        <v/>
      </c>
      <c r="DW48" s="42">
        <f>COUNTIF($E48:$DO48,"Отл")</f>
        <v>0</v>
      </c>
      <c r="DX48" s="41">
        <f>COUNTIF($E48:$DO48,"Хор")</f>
        <v>0</v>
      </c>
      <c r="DY48" s="41">
        <f>COUNTIF($E48:$DO48,"Удв")</f>
        <v>0</v>
      </c>
      <c r="DZ48" s="46">
        <f>COUNTIF($E48:$DO48,"Зач")</f>
        <v>0</v>
      </c>
    </row>
    <row r="49" spans="1:130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8"/>
      <c r="DQ49" s="22"/>
      <c r="DR49" s="22"/>
      <c r="DS49" s="29"/>
      <c r="DT49" s="19"/>
      <c r="DU49" s="30">
        <f>SUMPRODUCT(E49:DO49,$E$5:$DO$5)/IF(SUM($E$5:$DO$5)=0,1,SUM($E$5:$DO$5))/25</f>
        <v>0</v>
      </c>
      <c r="DV49" s="44" t="str">
        <f t="shared" si="3"/>
        <v/>
      </c>
      <c r="DW49" s="42">
        <f>COUNTIF($E49:$DO49,"Отл")</f>
        <v>0</v>
      </c>
      <c r="DX49" s="41">
        <f>COUNTIF($E49:$DO49,"Хор")</f>
        <v>0</v>
      </c>
      <c r="DY49" s="41">
        <f>COUNTIF($E49:$DO49,"Удв")</f>
        <v>0</v>
      </c>
      <c r="DZ49" s="46">
        <f>COUNTIF($E49:$DO49,"Зач")</f>
        <v>0</v>
      </c>
    </row>
    <row r="50" spans="1:130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8"/>
      <c r="DQ50" s="22"/>
      <c r="DR50" s="22"/>
      <c r="DS50" s="29"/>
      <c r="DT50" s="19"/>
      <c r="DU50" s="30">
        <f>SUMPRODUCT(E50:DO50,$E$5:$DO$5)/IF(SUM($E$5:$DO$5)=0,1,SUM($E$5:$DO$5))/25</f>
        <v>0</v>
      </c>
      <c r="DV50" s="44" t="str">
        <f t="shared" si="3"/>
        <v/>
      </c>
      <c r="DW50" s="42">
        <f>COUNTIF($E50:$DO50,"Отл")</f>
        <v>0</v>
      </c>
      <c r="DX50" s="41">
        <f>COUNTIF($E50:$DO50,"Хор")</f>
        <v>0</v>
      </c>
      <c r="DY50" s="41">
        <f>COUNTIF($E50:$DO50,"Удв")</f>
        <v>0</v>
      </c>
      <c r="DZ50" s="46">
        <f>COUNTIF($E50:$DO50,"Зач")</f>
        <v>0</v>
      </c>
    </row>
    <row r="51" spans="1:130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8"/>
      <c r="DQ51" s="22"/>
      <c r="DR51" s="22"/>
      <c r="DS51" s="29"/>
      <c r="DT51" s="19"/>
      <c r="DU51" s="30">
        <f>SUMPRODUCT(E51:DO51,$E$5:$DO$5)/IF(SUM($E$5:$DO$5)=0,1,SUM($E$5:$DO$5))/25</f>
        <v>0</v>
      </c>
      <c r="DV51" s="44" t="str">
        <f t="shared" si="3"/>
        <v/>
      </c>
      <c r="DW51" s="42">
        <f>COUNTIF($E51:$DO51,"Отл")</f>
        <v>0</v>
      </c>
      <c r="DX51" s="41">
        <f>COUNTIF($E51:$DO51,"Хор")</f>
        <v>0</v>
      </c>
      <c r="DY51" s="41">
        <f>COUNTIF($E51:$DO51,"Удв")</f>
        <v>0</v>
      </c>
      <c r="DZ51" s="46">
        <f>COUNTIF($E51:$DO51,"Зач")</f>
        <v>0</v>
      </c>
    </row>
    <row r="52" spans="1:130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8"/>
      <c r="DQ52" s="22"/>
      <c r="DR52" s="22"/>
      <c r="DS52" s="29"/>
      <c r="DT52" s="19"/>
      <c r="DU52" s="30">
        <f>SUMPRODUCT(E52:DO52,$E$5:$DO$5)/IF(SUM($E$5:$DO$5)=0,1,SUM($E$5:$DO$5))/25</f>
        <v>0</v>
      </c>
      <c r="DV52" s="44" t="str">
        <f t="shared" si="3"/>
        <v/>
      </c>
      <c r="DW52" s="42">
        <f>COUNTIF($E52:$DO52,"Отл")</f>
        <v>0</v>
      </c>
      <c r="DX52" s="41">
        <f>COUNTIF($E52:$DO52,"Хор")</f>
        <v>0</v>
      </c>
      <c r="DY52" s="41">
        <f>COUNTIF($E52:$DO52,"Удв")</f>
        <v>0</v>
      </c>
      <c r="DZ52" s="46">
        <f>COUNTIF($E52:$DO52,"Зач")</f>
        <v>0</v>
      </c>
    </row>
    <row r="53" spans="1:130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8"/>
      <c r="DQ53" s="22"/>
      <c r="DR53" s="22"/>
      <c r="DS53" s="29"/>
      <c r="DT53" s="19"/>
      <c r="DU53" s="30">
        <f>SUMPRODUCT(E53:DO53,$E$5:$DO$5)/IF(SUM($E$5:$DO$5)=0,1,SUM($E$5:$DO$5))/25</f>
        <v>0</v>
      </c>
      <c r="DV53" s="44" t="str">
        <f t="shared" si="3"/>
        <v/>
      </c>
      <c r="DW53" s="42">
        <f>COUNTIF($E53:$DO53,"Отл")</f>
        <v>0</v>
      </c>
      <c r="DX53" s="41">
        <f>COUNTIF($E53:$DO53,"Хор")</f>
        <v>0</v>
      </c>
      <c r="DY53" s="41">
        <f>COUNTIF($E53:$DO53,"Удв")</f>
        <v>0</v>
      </c>
      <c r="DZ53" s="46">
        <f>COUNTIF($E53:$DO53,"Зач")</f>
        <v>0</v>
      </c>
    </row>
    <row r="54" spans="1:130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8"/>
      <c r="DQ54" s="22"/>
      <c r="DR54" s="22"/>
      <c r="DS54" s="29"/>
      <c r="DT54" s="19"/>
      <c r="DU54" s="30">
        <f>SUMPRODUCT(E54:DO54,$E$5:$DO$5)/IF(SUM($E$5:$DO$5)=0,1,SUM($E$5:$DO$5))/25</f>
        <v>0</v>
      </c>
      <c r="DV54" s="44" t="str">
        <f t="shared" si="3"/>
        <v/>
      </c>
      <c r="DW54" s="42">
        <f>COUNTIF($E54:$DO54,"Отл")</f>
        <v>0</v>
      </c>
      <c r="DX54" s="41">
        <f>COUNTIF($E54:$DO54,"Хор")</f>
        <v>0</v>
      </c>
      <c r="DY54" s="41">
        <f>COUNTIF($E54:$DO54,"Удв")</f>
        <v>0</v>
      </c>
      <c r="DZ54" s="46">
        <f>COUNTIF($E54:$DO54,"Зач")</f>
        <v>0</v>
      </c>
    </row>
    <row r="55" spans="1:130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8"/>
      <c r="DQ55" s="22"/>
      <c r="DR55" s="22"/>
      <c r="DS55" s="29"/>
      <c r="DT55" s="19"/>
      <c r="DU55" s="30">
        <f>SUMPRODUCT(E55:DO55,$E$5:$DO$5)/IF(SUM($E$5:$DO$5)=0,1,SUM($E$5:$DO$5))/25</f>
        <v>0</v>
      </c>
      <c r="DV55" s="44" t="str">
        <f t="shared" si="3"/>
        <v/>
      </c>
      <c r="DW55" s="42">
        <f>COUNTIF($E55:$DO55,"Отл")</f>
        <v>0</v>
      </c>
      <c r="DX55" s="41">
        <f>COUNTIF($E55:$DO55,"Хор")</f>
        <v>0</v>
      </c>
      <c r="DY55" s="41">
        <f>COUNTIF($E55:$DO55,"Удв")</f>
        <v>0</v>
      </c>
      <c r="DZ55" s="46">
        <f>COUNTIF($E55:$DO55,"Зач")</f>
        <v>0</v>
      </c>
    </row>
    <row r="56" spans="1:130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8"/>
      <c r="DQ56" s="22"/>
      <c r="DR56" s="22"/>
      <c r="DS56" s="29"/>
      <c r="DT56" s="19"/>
      <c r="DU56" s="30">
        <f>SUMPRODUCT(E56:DO56,$E$5:$DO$5)/IF(SUM($E$5:$DO$5)=0,1,SUM($E$5:$DO$5))/25</f>
        <v>0</v>
      </c>
      <c r="DV56" s="44" t="str">
        <f t="shared" si="3"/>
        <v/>
      </c>
      <c r="DW56" s="42">
        <f>COUNTIF($E56:$DO56,"Отл")</f>
        <v>0</v>
      </c>
      <c r="DX56" s="41">
        <f>COUNTIF($E56:$DO56,"Хор")</f>
        <v>0</v>
      </c>
      <c r="DY56" s="41">
        <f>COUNTIF($E56:$DO56,"Удв")</f>
        <v>0</v>
      </c>
      <c r="DZ56" s="46">
        <f>COUNTIF($E56:$DO56,"Зач")</f>
        <v>0</v>
      </c>
    </row>
    <row r="57" spans="1:130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8"/>
      <c r="DQ57" s="22"/>
      <c r="DR57" s="22"/>
      <c r="DS57" s="29"/>
      <c r="DT57" s="19"/>
      <c r="DU57" s="30">
        <f>SUMPRODUCT(E57:DO57,$E$5:$DO$5)/IF(SUM($E$5:$DO$5)=0,1,SUM($E$5:$DO$5))/25</f>
        <v>0</v>
      </c>
      <c r="DV57" s="44" t="str">
        <f t="shared" si="3"/>
        <v/>
      </c>
      <c r="DW57" s="42">
        <f>COUNTIF($E57:$DO57,"Отл")</f>
        <v>0</v>
      </c>
      <c r="DX57" s="41">
        <f>COUNTIF($E57:$DO57,"Хор")</f>
        <v>0</v>
      </c>
      <c r="DY57" s="41">
        <f>COUNTIF($E57:$DO57,"Удв")</f>
        <v>0</v>
      </c>
      <c r="DZ57" s="46">
        <f>COUNTIF($E57:$DO57,"Зач")</f>
        <v>0</v>
      </c>
    </row>
    <row r="58" spans="1:130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8"/>
      <c r="DQ58" s="22"/>
      <c r="DR58" s="22"/>
      <c r="DS58" s="29"/>
      <c r="DT58" s="19"/>
      <c r="DU58" s="30">
        <f>SUMPRODUCT(E58:DO58,$E$5:$DO$5)/IF(SUM($E$5:$DO$5)=0,1,SUM($E$5:$DO$5))/25</f>
        <v>0</v>
      </c>
      <c r="DV58" s="44" t="str">
        <f t="shared" si="3"/>
        <v/>
      </c>
      <c r="DW58" s="42">
        <f>COUNTIF($E58:$DO58,"Отл")</f>
        <v>0</v>
      </c>
      <c r="DX58" s="41">
        <f>COUNTIF($E58:$DO58,"Хор")</f>
        <v>0</v>
      </c>
      <c r="DY58" s="41">
        <f>COUNTIF($E58:$DO58,"Удв")</f>
        <v>0</v>
      </c>
      <c r="DZ58" s="46">
        <f>COUNTIF($E58:$DO58,"Зач")</f>
        <v>0</v>
      </c>
    </row>
    <row r="59" spans="1:130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8"/>
      <c r="DQ59" s="22"/>
      <c r="DR59" s="22"/>
      <c r="DS59" s="29"/>
      <c r="DT59" s="19"/>
      <c r="DU59" s="30">
        <f>SUMPRODUCT(E59:DO59,$E$5:$DO$5)/IF(SUM($E$5:$DO$5)=0,1,SUM($E$5:$DO$5))/25</f>
        <v>0</v>
      </c>
      <c r="DV59" s="44" t="str">
        <f t="shared" si="3"/>
        <v/>
      </c>
      <c r="DW59" s="42">
        <f>COUNTIF($E59:$DO59,"Отл")</f>
        <v>0</v>
      </c>
      <c r="DX59" s="41">
        <f>COUNTIF($E59:$DO59,"Хор")</f>
        <v>0</v>
      </c>
      <c r="DY59" s="41">
        <f>COUNTIF($E59:$DO59,"Удв")</f>
        <v>0</v>
      </c>
      <c r="DZ59" s="46">
        <f>COUNTIF($E59:$DO59,"Зач")</f>
        <v>0</v>
      </c>
    </row>
    <row r="60" spans="1:130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8"/>
      <c r="DQ60" s="22"/>
      <c r="DR60" s="22"/>
      <c r="DS60" s="29"/>
      <c r="DT60" s="19"/>
      <c r="DU60" s="30">
        <f>SUMPRODUCT(E60:DO60,$E$5:$DO$5)/IF(SUM($E$5:$DO$5)=0,1,SUM($E$5:$DO$5))/25</f>
        <v>0</v>
      </c>
      <c r="DV60" s="44" t="str">
        <f t="shared" si="3"/>
        <v/>
      </c>
      <c r="DW60" s="42">
        <f>COUNTIF($E60:$DO60,"Отл")</f>
        <v>0</v>
      </c>
      <c r="DX60" s="41">
        <f>COUNTIF($E60:$DO60,"Хор")</f>
        <v>0</v>
      </c>
      <c r="DY60" s="41">
        <f>COUNTIF($E60:$DO60,"Удв")</f>
        <v>0</v>
      </c>
      <c r="DZ60" s="46">
        <f>COUNTIF($E60:$DO60,"Зач")</f>
        <v>0</v>
      </c>
    </row>
    <row r="61" spans="1:130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8"/>
      <c r="DQ61" s="22"/>
      <c r="DR61" s="22"/>
      <c r="DS61" s="29"/>
      <c r="DT61" s="19"/>
      <c r="DU61" s="30">
        <f>SUMPRODUCT(E61:DO61,$E$5:$DO$5)/IF(SUM($E$5:$DO$5)=0,1,SUM($E$5:$DO$5))/25</f>
        <v>0</v>
      </c>
      <c r="DV61" s="44" t="str">
        <f t="shared" si="3"/>
        <v/>
      </c>
      <c r="DW61" s="42">
        <f>COUNTIF($E61:$DO61,"Отл")</f>
        <v>0</v>
      </c>
      <c r="DX61" s="41">
        <f>COUNTIF($E61:$DO61,"Хор")</f>
        <v>0</v>
      </c>
      <c r="DY61" s="41">
        <f>COUNTIF($E61:$DO61,"Удв")</f>
        <v>0</v>
      </c>
      <c r="DZ61" s="46">
        <f>COUNTIF($E61:$DO61,"Зач")</f>
        <v>0</v>
      </c>
    </row>
    <row r="62" spans="1:130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8"/>
      <c r="DQ62" s="22"/>
      <c r="DR62" s="22"/>
      <c r="DS62" s="29"/>
      <c r="DT62" s="19"/>
      <c r="DU62" s="30">
        <f>SUMPRODUCT(E62:DO62,$E$5:$DO$5)/IF(SUM($E$5:$DO$5)=0,1,SUM($E$5:$DO$5))/25</f>
        <v>0</v>
      </c>
      <c r="DV62" s="44" t="str">
        <f t="shared" si="3"/>
        <v/>
      </c>
      <c r="DW62" s="42">
        <f>COUNTIF($E62:$DO62,"Отл")</f>
        <v>0</v>
      </c>
      <c r="DX62" s="41">
        <f>COUNTIF($E62:$DO62,"Хор")</f>
        <v>0</v>
      </c>
      <c r="DY62" s="41">
        <f>COUNTIF($E62:$DO62,"Удв")</f>
        <v>0</v>
      </c>
      <c r="DZ62" s="46">
        <f>COUNTIF($E62:$DO62,"Зач")</f>
        <v>0</v>
      </c>
    </row>
    <row r="63" spans="1:130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8"/>
      <c r="DQ63" s="22"/>
      <c r="DR63" s="22"/>
      <c r="DS63" s="29"/>
      <c r="DT63" s="19"/>
      <c r="DU63" s="30">
        <f>SUMPRODUCT(E63:DO63,$E$5:$DO$5)/IF(SUM($E$5:$DO$5)=0,1,SUM($E$5:$DO$5))/25</f>
        <v>0</v>
      </c>
      <c r="DV63" s="44" t="str">
        <f t="shared" si="3"/>
        <v/>
      </c>
      <c r="DW63" s="42">
        <f>COUNTIF($E63:$DO63,"Отл")</f>
        <v>0</v>
      </c>
      <c r="DX63" s="41">
        <f>COUNTIF($E63:$DO63,"Хор")</f>
        <v>0</v>
      </c>
      <c r="DY63" s="41">
        <f>COUNTIF($E63:$DO63,"Удв")</f>
        <v>0</v>
      </c>
      <c r="DZ63" s="46">
        <f>COUNTIF($E63:$DO63,"Зач")</f>
        <v>0</v>
      </c>
    </row>
    <row r="64" spans="1:130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8"/>
      <c r="DQ64" s="22"/>
      <c r="DR64" s="22"/>
      <c r="DS64" s="29"/>
      <c r="DT64" s="19"/>
      <c r="DU64" s="30">
        <f>SUMPRODUCT(E64:DO64,$E$5:$DO$5)/IF(SUM($E$5:$DO$5)=0,1,SUM($E$5:$DO$5))/25</f>
        <v>0</v>
      </c>
      <c r="DV64" s="44" t="str">
        <f t="shared" si="3"/>
        <v/>
      </c>
      <c r="DW64" s="42">
        <f>COUNTIF($E64:$DO64,"Отл")</f>
        <v>0</v>
      </c>
      <c r="DX64" s="41">
        <f>COUNTIF($E64:$DO64,"Хор")</f>
        <v>0</v>
      </c>
      <c r="DY64" s="41">
        <f>COUNTIF($E64:$DO64,"Удв")</f>
        <v>0</v>
      </c>
      <c r="DZ64" s="46">
        <f>COUNTIF($E64:$DO64,"Зач")</f>
        <v>0</v>
      </c>
    </row>
    <row r="65" spans="1:130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8"/>
      <c r="DQ65" s="22"/>
      <c r="DR65" s="22"/>
      <c r="DS65" s="29"/>
      <c r="DT65" s="19"/>
      <c r="DU65" s="30">
        <f>SUMPRODUCT(E65:DO65,$E$5:$DO$5)/IF(SUM($E$5:$DO$5)=0,1,SUM($E$5:$DO$5))/25</f>
        <v>0</v>
      </c>
      <c r="DV65" s="44" t="str">
        <f t="shared" si="3"/>
        <v/>
      </c>
      <c r="DW65" s="42">
        <f>COUNTIF($E65:$DO65,"Отл")</f>
        <v>0</v>
      </c>
      <c r="DX65" s="41">
        <f>COUNTIF($E65:$DO65,"Хор")</f>
        <v>0</v>
      </c>
      <c r="DY65" s="41">
        <f>COUNTIF($E65:$DO65,"Удв")</f>
        <v>0</v>
      </c>
      <c r="DZ65" s="46">
        <f>COUNTIF($E65:$DO65,"Зач")</f>
        <v>0</v>
      </c>
    </row>
    <row r="66" spans="1:130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8"/>
      <c r="DQ66" s="22"/>
      <c r="DR66" s="22"/>
      <c r="DS66" s="29"/>
      <c r="DT66" s="19"/>
      <c r="DU66" s="30">
        <f>SUMPRODUCT(E66:DO66,$E$5:$DO$5)/IF(SUM($E$5:$DO$5)=0,1,SUM($E$5:$DO$5))/25</f>
        <v>0</v>
      </c>
      <c r="DV66" s="44" t="str">
        <f t="shared" si="3"/>
        <v/>
      </c>
      <c r="DW66" s="42">
        <f>COUNTIF($E66:$DO66,"Отл")</f>
        <v>0</v>
      </c>
      <c r="DX66" s="41">
        <f>COUNTIF($E66:$DO66,"Хор")</f>
        <v>0</v>
      </c>
      <c r="DY66" s="41">
        <f>COUNTIF($E66:$DO66,"Удв")</f>
        <v>0</v>
      </c>
      <c r="DZ66" s="46">
        <f>COUNTIF($E66:$DO66,"Зач")</f>
        <v>0</v>
      </c>
    </row>
    <row r="67" spans="1:130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8"/>
      <c r="DQ67" s="22"/>
      <c r="DR67" s="22"/>
      <c r="DS67" s="29"/>
      <c r="DT67" s="19"/>
      <c r="DU67" s="30">
        <f>SUMPRODUCT(E67:DO67,$E$5:$DO$5)/IF(SUM($E$5:$DO$5)=0,1,SUM($E$5:$DO$5))/25</f>
        <v>0</v>
      </c>
      <c r="DV67" s="44" t="str">
        <f t="shared" si="3"/>
        <v/>
      </c>
      <c r="DW67" s="42">
        <f>COUNTIF($E67:$DO67,"Отл")</f>
        <v>0</v>
      </c>
      <c r="DX67" s="41">
        <f>COUNTIF($E67:$DO67,"Хор")</f>
        <v>0</v>
      </c>
      <c r="DY67" s="41">
        <f>COUNTIF($E67:$DO67,"Удв")</f>
        <v>0</v>
      </c>
      <c r="DZ67" s="46">
        <f>COUNTIF($E67:$DO67,"Зач")</f>
        <v>0</v>
      </c>
    </row>
    <row r="68" spans="1:130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8"/>
      <c r="DQ68" s="22"/>
      <c r="DR68" s="22"/>
      <c r="DS68" s="29"/>
      <c r="DT68" s="19"/>
      <c r="DU68" s="30">
        <f>SUMPRODUCT(E68:DO68,$E$5:$DO$5)/IF(SUM($E$5:$DO$5)=0,1,SUM($E$5:$DO$5))/25</f>
        <v>0</v>
      </c>
      <c r="DV68" s="44" t="str">
        <f t="shared" si="3"/>
        <v/>
      </c>
      <c r="DW68" s="42">
        <f>COUNTIF($E68:$DO68,"Отл")</f>
        <v>0</v>
      </c>
      <c r="DX68" s="41">
        <f>COUNTIF($E68:$DO68,"Хор")</f>
        <v>0</v>
      </c>
      <c r="DY68" s="41">
        <f>COUNTIF($E68:$DO68,"Удв")</f>
        <v>0</v>
      </c>
      <c r="DZ68" s="46">
        <f>COUNTIF($E68:$DO68,"Зач")</f>
        <v>0</v>
      </c>
    </row>
    <row r="69" spans="1:130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8"/>
      <c r="DQ69" s="22"/>
      <c r="DR69" s="22"/>
      <c r="DS69" s="29"/>
      <c r="DT69" s="19"/>
      <c r="DU69" s="30">
        <f>SUMPRODUCT(E69:DO69,$E$5:$DO$5)/IF(SUM($E$5:$DO$5)=0,1,SUM($E$5:$DO$5))/25</f>
        <v>0</v>
      </c>
      <c r="DV69" s="44" t="str">
        <f t="shared" si="3"/>
        <v/>
      </c>
      <c r="DW69" s="42">
        <f>COUNTIF($E69:$DO69,"Отл")</f>
        <v>0</v>
      </c>
      <c r="DX69" s="41">
        <f>COUNTIF($E69:$DO69,"Хор")</f>
        <v>0</v>
      </c>
      <c r="DY69" s="41">
        <f>COUNTIF($E69:$DO69,"Удв")</f>
        <v>0</v>
      </c>
      <c r="DZ69" s="46">
        <f>COUNTIF($E69:$DO69,"Зач")</f>
        <v>0</v>
      </c>
    </row>
    <row r="70" spans="1:130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8"/>
      <c r="DQ70" s="22"/>
      <c r="DR70" s="22"/>
      <c r="DS70" s="29"/>
      <c r="DT70" s="19"/>
      <c r="DU70" s="30">
        <f>SUMPRODUCT(E70:DO70,$E$5:$DO$5)/IF(SUM($E$5:$DO$5)=0,1,SUM($E$5:$DO$5))/25</f>
        <v>0</v>
      </c>
      <c r="DV70" s="44" t="str">
        <f t="shared" si="3"/>
        <v/>
      </c>
      <c r="DW70" s="42">
        <f>COUNTIF($E70:$DO70,"Отл")</f>
        <v>0</v>
      </c>
      <c r="DX70" s="41">
        <f>COUNTIF($E70:$DO70,"Хор")</f>
        <v>0</v>
      </c>
      <c r="DY70" s="41">
        <f>COUNTIF($E70:$DO70,"Удв")</f>
        <v>0</v>
      </c>
      <c r="DZ70" s="46">
        <f>COUNTIF($E70:$DO70,"Зач")</f>
        <v>0</v>
      </c>
    </row>
    <row r="71" spans="1:130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8"/>
      <c r="DQ71" s="22"/>
      <c r="DR71" s="22"/>
      <c r="DS71" s="29"/>
      <c r="DT71" s="19"/>
      <c r="DU71" s="30">
        <f>SUMPRODUCT(E71:DO71,$E$5:$DO$5)/IF(SUM($E$5:$DO$5)=0,1,SUM($E$5:$DO$5))/25</f>
        <v>0</v>
      </c>
      <c r="DV71" s="44" t="str">
        <f t="shared" si="3"/>
        <v/>
      </c>
      <c r="DW71" s="42">
        <f>COUNTIF($E71:$DO71,"Отл")</f>
        <v>0</v>
      </c>
      <c r="DX71" s="41">
        <f>COUNTIF($E71:$DO71,"Хор")</f>
        <v>0</v>
      </c>
      <c r="DY71" s="41">
        <f>COUNTIF($E71:$DO71,"Удв")</f>
        <v>0</v>
      </c>
      <c r="DZ71" s="46">
        <f>COUNTIF($E71:$DO71,"Зач")</f>
        <v>0</v>
      </c>
    </row>
    <row r="72" spans="1:130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8"/>
      <c r="DQ72" s="22"/>
      <c r="DR72" s="22"/>
      <c r="DS72" s="29"/>
      <c r="DT72" s="19"/>
      <c r="DU72" s="30">
        <f>SUMPRODUCT(E72:DO72,$E$5:$DO$5)/IF(SUM($E$5:$DO$5)=0,1,SUM($E$5:$DO$5))/25</f>
        <v>0</v>
      </c>
      <c r="DV72" s="44" t="str">
        <f t="shared" si="3"/>
        <v/>
      </c>
      <c r="DW72" s="42">
        <f>COUNTIF($E72:$DO72,"Отл")</f>
        <v>0</v>
      </c>
      <c r="DX72" s="41">
        <f>COUNTIF($E72:$DO72,"Хор")</f>
        <v>0</v>
      </c>
      <c r="DY72" s="41">
        <f>COUNTIF($E72:$DO72,"Удв")</f>
        <v>0</v>
      </c>
      <c r="DZ72" s="46">
        <f>COUNTIF($E72:$DO72,"Зач")</f>
        <v>0</v>
      </c>
    </row>
    <row r="73" spans="1:130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8"/>
      <c r="DQ73" s="22"/>
      <c r="DR73" s="22"/>
      <c r="DS73" s="29"/>
      <c r="DT73" s="19"/>
      <c r="DU73" s="30">
        <f>SUMPRODUCT(E73:DO73,$E$5:$DO$5)/IF(SUM($E$5:$DO$5)=0,1,SUM($E$5:$DO$5))/25</f>
        <v>0</v>
      </c>
      <c r="DV73" s="44" t="str">
        <f t="shared" si="3"/>
        <v/>
      </c>
      <c r="DW73" s="42">
        <f>COUNTIF($E73:$DO73,"Отл")</f>
        <v>0</v>
      </c>
      <c r="DX73" s="41">
        <f>COUNTIF($E73:$DO73,"Хор")</f>
        <v>0</v>
      </c>
      <c r="DY73" s="41">
        <f>COUNTIF($E73:$DO73,"Удв")</f>
        <v>0</v>
      </c>
      <c r="DZ73" s="46">
        <f>COUNTIF($E73:$DO73,"Зач")</f>
        <v>0</v>
      </c>
    </row>
    <row r="74" spans="1:130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8"/>
      <c r="DQ74" s="22"/>
      <c r="DR74" s="22"/>
      <c r="DS74" s="29"/>
      <c r="DT74" s="19"/>
      <c r="DU74" s="30">
        <f>SUMPRODUCT(E74:DO74,$E$5:$DO$5)/IF(SUM($E$5:$DO$5)=0,1,SUM($E$5:$DO$5))/25</f>
        <v>0</v>
      </c>
      <c r="DV74" s="44" t="str">
        <f t="shared" si="3"/>
        <v/>
      </c>
      <c r="DW74" s="42">
        <f>COUNTIF($E74:$DO74,"Отл")</f>
        <v>0</v>
      </c>
      <c r="DX74" s="41">
        <f>COUNTIF($E74:$DO74,"Хор")</f>
        <v>0</v>
      </c>
      <c r="DY74" s="41">
        <f>COUNTIF($E74:$DO74,"Удв")</f>
        <v>0</v>
      </c>
      <c r="DZ74" s="46">
        <f>COUNTIF($E74:$DO74,"Зач")</f>
        <v>0</v>
      </c>
    </row>
    <row r="75" spans="1:130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8"/>
      <c r="DQ75" s="22"/>
      <c r="DR75" s="22"/>
      <c r="DS75" s="29"/>
      <c r="DT75" s="19"/>
      <c r="DU75" s="30">
        <f>SUMPRODUCT(E75:DO75,$E$5:$DO$5)/IF(SUM($E$5:$DO$5)=0,1,SUM($E$5:$DO$5))/25</f>
        <v>0</v>
      </c>
      <c r="DV75" s="44" t="str">
        <f t="shared" si="3"/>
        <v/>
      </c>
      <c r="DW75" s="42">
        <f>COUNTIF($E75:$DO75,"Отл")</f>
        <v>0</v>
      </c>
      <c r="DX75" s="41">
        <f>COUNTIF($E75:$DO75,"Хор")</f>
        <v>0</v>
      </c>
      <c r="DY75" s="41">
        <f>COUNTIF($E75:$DO75,"Удв")</f>
        <v>0</v>
      </c>
      <c r="DZ75" s="46">
        <f>COUNTIF($E75:$DO75,"Зач")</f>
        <v>0</v>
      </c>
    </row>
    <row r="76" spans="1:130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8"/>
      <c r="DQ76" s="22"/>
      <c r="DR76" s="22"/>
      <c r="DS76" s="29"/>
      <c r="DT76" s="19"/>
      <c r="DU76" s="30">
        <f>SUMPRODUCT(E76:DO76,$E$5:$DO$5)/IF(SUM($E$5:$DO$5)=0,1,SUM($E$5:$DO$5))/25</f>
        <v>0</v>
      </c>
      <c r="DV76" s="44" t="str">
        <f t="shared" si="3"/>
        <v/>
      </c>
      <c r="DW76" s="42">
        <f>COUNTIF($E76:$DO76,"Отл")</f>
        <v>0</v>
      </c>
      <c r="DX76" s="41">
        <f>COUNTIF($E76:$DO76,"Хор")</f>
        <v>0</v>
      </c>
      <c r="DY76" s="41">
        <f>COUNTIF($E76:$DO76,"Удв")</f>
        <v>0</v>
      </c>
      <c r="DZ76" s="46">
        <f>COUNTIF($E76:$DO76,"Зач")</f>
        <v>0</v>
      </c>
    </row>
    <row r="77" spans="1:130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8"/>
      <c r="DQ77" s="22"/>
      <c r="DR77" s="22"/>
      <c r="DS77" s="29"/>
      <c r="DT77" s="19"/>
      <c r="DU77" s="30">
        <f>SUMPRODUCT(E77:DO77,$E$5:$DO$5)/IF(SUM($E$5:$DO$5)=0,1,SUM($E$5:$DO$5))/25</f>
        <v>0</v>
      </c>
      <c r="DV77" s="44" t="str">
        <f t="shared" ref="DV77:DV140" si="4">IF(SUM(DW77:DZ77)&gt;0,(DW77*5+DX77*4+DY77*3+DZ77*5)/SUM(DW77:DZ77),"")</f>
        <v/>
      </c>
      <c r="DW77" s="42">
        <f>COUNTIF($E77:$DO77,"Отл")</f>
        <v>0</v>
      </c>
      <c r="DX77" s="41">
        <f>COUNTIF($E77:$DO77,"Хор")</f>
        <v>0</v>
      </c>
      <c r="DY77" s="41">
        <f>COUNTIF($E77:$DO77,"Удв")</f>
        <v>0</v>
      </c>
      <c r="DZ77" s="46">
        <f>COUNTIF($E77:$DO77,"Зач")</f>
        <v>0</v>
      </c>
    </row>
    <row r="78" spans="1:130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8"/>
      <c r="DQ78" s="22"/>
      <c r="DR78" s="22"/>
      <c r="DS78" s="29"/>
      <c r="DT78" s="19"/>
      <c r="DU78" s="30">
        <f>SUMPRODUCT(E78:DO78,$E$5:$DO$5)/IF(SUM($E$5:$DO$5)=0,1,SUM($E$5:$DO$5))/25</f>
        <v>0</v>
      </c>
      <c r="DV78" s="44" t="str">
        <f t="shared" si="4"/>
        <v/>
      </c>
      <c r="DW78" s="42">
        <f>COUNTIF($E78:$DO78,"Отл")</f>
        <v>0</v>
      </c>
      <c r="DX78" s="41">
        <f>COUNTIF($E78:$DO78,"Хор")</f>
        <v>0</v>
      </c>
      <c r="DY78" s="41">
        <f>COUNTIF($E78:$DO78,"Удв")</f>
        <v>0</v>
      </c>
      <c r="DZ78" s="46">
        <f>COUNTIF($E78:$DO78,"Зач")</f>
        <v>0</v>
      </c>
    </row>
    <row r="79" spans="1:130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8"/>
      <c r="DQ79" s="22"/>
      <c r="DR79" s="22"/>
      <c r="DS79" s="29"/>
      <c r="DT79" s="19"/>
      <c r="DU79" s="30">
        <f>SUMPRODUCT(E79:DO79,$E$5:$DO$5)/IF(SUM($E$5:$DO$5)=0,1,SUM($E$5:$DO$5))/25</f>
        <v>0</v>
      </c>
      <c r="DV79" s="44" t="str">
        <f t="shared" si="4"/>
        <v/>
      </c>
      <c r="DW79" s="42">
        <f>COUNTIF($E79:$DO79,"Отл")</f>
        <v>0</v>
      </c>
      <c r="DX79" s="41">
        <f>COUNTIF($E79:$DO79,"Хор")</f>
        <v>0</v>
      </c>
      <c r="DY79" s="41">
        <f>COUNTIF($E79:$DO79,"Удв")</f>
        <v>0</v>
      </c>
      <c r="DZ79" s="46">
        <f>COUNTIF($E79:$DO79,"Зач")</f>
        <v>0</v>
      </c>
    </row>
    <row r="80" spans="1:130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8"/>
      <c r="DQ80" s="22"/>
      <c r="DR80" s="22"/>
      <c r="DS80" s="29"/>
      <c r="DT80" s="19"/>
      <c r="DU80" s="30">
        <f>SUMPRODUCT(E80:DO80,$E$5:$DO$5)/IF(SUM($E$5:$DO$5)=0,1,SUM($E$5:$DO$5))/25</f>
        <v>0</v>
      </c>
      <c r="DV80" s="44" t="str">
        <f t="shared" si="4"/>
        <v/>
      </c>
      <c r="DW80" s="42">
        <f>COUNTIF($E80:$DO80,"Отл")</f>
        <v>0</v>
      </c>
      <c r="DX80" s="41">
        <f>COUNTIF($E80:$DO80,"Хор")</f>
        <v>0</v>
      </c>
      <c r="DY80" s="41">
        <f>COUNTIF($E80:$DO80,"Удв")</f>
        <v>0</v>
      </c>
      <c r="DZ80" s="46">
        <f>COUNTIF($E80:$DO80,"Зач")</f>
        <v>0</v>
      </c>
    </row>
    <row r="81" spans="1:130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8"/>
      <c r="DQ81" s="22"/>
      <c r="DR81" s="22"/>
      <c r="DS81" s="29"/>
      <c r="DT81" s="19"/>
      <c r="DU81" s="30">
        <f>SUMPRODUCT(E81:DO81,$E$5:$DO$5)/IF(SUM($E$5:$DO$5)=0,1,SUM($E$5:$DO$5))/25</f>
        <v>0</v>
      </c>
      <c r="DV81" s="44" t="str">
        <f t="shared" si="4"/>
        <v/>
      </c>
      <c r="DW81" s="42">
        <f>COUNTIF($E81:$DO81,"Отл")</f>
        <v>0</v>
      </c>
      <c r="DX81" s="41">
        <f>COUNTIF($E81:$DO81,"Хор")</f>
        <v>0</v>
      </c>
      <c r="DY81" s="41">
        <f>COUNTIF($E81:$DO81,"Удв")</f>
        <v>0</v>
      </c>
      <c r="DZ81" s="46">
        <f>COUNTIF($E81:$DO81,"Зач")</f>
        <v>0</v>
      </c>
    </row>
    <row r="82" spans="1:130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8"/>
      <c r="DQ82" s="22"/>
      <c r="DR82" s="22"/>
      <c r="DS82" s="29"/>
      <c r="DT82" s="19"/>
      <c r="DU82" s="30">
        <f>SUMPRODUCT(E82:DO82,$E$5:$DO$5)/IF(SUM($E$5:$DO$5)=0,1,SUM($E$5:$DO$5))/25</f>
        <v>0</v>
      </c>
      <c r="DV82" s="44" t="str">
        <f t="shared" si="4"/>
        <v/>
      </c>
      <c r="DW82" s="42">
        <f>COUNTIF($E82:$DO82,"Отл")</f>
        <v>0</v>
      </c>
      <c r="DX82" s="41">
        <f>COUNTIF($E82:$DO82,"Хор")</f>
        <v>0</v>
      </c>
      <c r="DY82" s="41">
        <f>COUNTIF($E82:$DO82,"Удв")</f>
        <v>0</v>
      </c>
      <c r="DZ82" s="46">
        <f>COUNTIF($E82:$DO82,"Зач")</f>
        <v>0</v>
      </c>
    </row>
    <row r="83" spans="1:130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8"/>
      <c r="DQ83" s="22"/>
      <c r="DR83" s="22"/>
      <c r="DS83" s="29"/>
      <c r="DT83" s="19"/>
      <c r="DU83" s="30">
        <f>SUMPRODUCT(E83:DO83,$E$5:$DO$5)/IF(SUM($E$5:$DO$5)=0,1,SUM($E$5:$DO$5))/25</f>
        <v>0</v>
      </c>
      <c r="DV83" s="44" t="str">
        <f t="shared" si="4"/>
        <v/>
      </c>
      <c r="DW83" s="42">
        <f>COUNTIF($E83:$DO83,"Отл")</f>
        <v>0</v>
      </c>
      <c r="DX83" s="41">
        <f>COUNTIF($E83:$DO83,"Хор")</f>
        <v>0</v>
      </c>
      <c r="DY83" s="41">
        <f>COUNTIF($E83:$DO83,"Удв")</f>
        <v>0</v>
      </c>
      <c r="DZ83" s="46">
        <f>COUNTIF($E83:$DO83,"Зач")</f>
        <v>0</v>
      </c>
    </row>
    <row r="84" spans="1:130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8"/>
      <c r="DQ84" s="22"/>
      <c r="DR84" s="22"/>
      <c r="DS84" s="29"/>
      <c r="DT84" s="19"/>
      <c r="DU84" s="30">
        <f>SUMPRODUCT(E84:DO84,$E$5:$DO$5)/IF(SUM($E$5:$DO$5)=0,1,SUM($E$5:$DO$5))/25</f>
        <v>0</v>
      </c>
      <c r="DV84" s="44" t="str">
        <f t="shared" si="4"/>
        <v/>
      </c>
      <c r="DW84" s="42">
        <f>COUNTIF($E84:$DO84,"Отл")</f>
        <v>0</v>
      </c>
      <c r="DX84" s="41">
        <f>COUNTIF($E84:$DO84,"Хор")</f>
        <v>0</v>
      </c>
      <c r="DY84" s="41">
        <f>COUNTIF($E84:$DO84,"Удв")</f>
        <v>0</v>
      </c>
      <c r="DZ84" s="46">
        <f>COUNTIF($E84:$DO84,"Зач")</f>
        <v>0</v>
      </c>
    </row>
    <row r="85" spans="1:130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8"/>
      <c r="DQ85" s="22"/>
      <c r="DR85" s="22"/>
      <c r="DS85" s="29"/>
      <c r="DT85" s="19"/>
      <c r="DU85" s="30">
        <f>SUMPRODUCT(E85:DO85,$E$5:$DO$5)/IF(SUM($E$5:$DO$5)=0,1,SUM($E$5:$DO$5))/25</f>
        <v>0</v>
      </c>
      <c r="DV85" s="44" t="str">
        <f t="shared" si="4"/>
        <v/>
      </c>
      <c r="DW85" s="42">
        <f>COUNTIF($E85:$DO85,"Отл")</f>
        <v>0</v>
      </c>
      <c r="DX85" s="41">
        <f>COUNTIF($E85:$DO85,"Хор")</f>
        <v>0</v>
      </c>
      <c r="DY85" s="41">
        <f>COUNTIF($E85:$DO85,"Удв")</f>
        <v>0</v>
      </c>
      <c r="DZ85" s="46">
        <f>COUNTIF($E85:$DO85,"Зач")</f>
        <v>0</v>
      </c>
    </row>
    <row r="86" spans="1:130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8"/>
      <c r="DQ86" s="22"/>
      <c r="DR86" s="22"/>
      <c r="DS86" s="29"/>
      <c r="DT86" s="19"/>
      <c r="DU86" s="30">
        <f>SUMPRODUCT(E86:DO86,$E$5:$DO$5)/IF(SUM($E$5:$DO$5)=0,1,SUM($E$5:$DO$5))/25</f>
        <v>0</v>
      </c>
      <c r="DV86" s="44" t="str">
        <f t="shared" si="4"/>
        <v/>
      </c>
      <c r="DW86" s="42">
        <f>COUNTIF($E86:$DO86,"Отл")</f>
        <v>0</v>
      </c>
      <c r="DX86" s="41">
        <f>COUNTIF($E86:$DO86,"Хор")</f>
        <v>0</v>
      </c>
      <c r="DY86" s="41">
        <f>COUNTIF($E86:$DO86,"Удв")</f>
        <v>0</v>
      </c>
      <c r="DZ86" s="46">
        <f>COUNTIF($E86:$DO86,"Зач")</f>
        <v>0</v>
      </c>
    </row>
    <row r="87" spans="1:130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8"/>
      <c r="DQ87" s="22"/>
      <c r="DR87" s="22"/>
      <c r="DS87" s="29"/>
      <c r="DT87" s="19"/>
      <c r="DU87" s="30">
        <f>SUMPRODUCT(E87:DO87,$E$5:$DO$5)/IF(SUM($E$5:$DO$5)=0,1,SUM($E$5:$DO$5))/25</f>
        <v>0</v>
      </c>
      <c r="DV87" s="44" t="str">
        <f t="shared" si="4"/>
        <v/>
      </c>
      <c r="DW87" s="42">
        <f>COUNTIF($E87:$DO87,"Отл")</f>
        <v>0</v>
      </c>
      <c r="DX87" s="41">
        <f>COUNTIF($E87:$DO87,"Хор")</f>
        <v>0</v>
      </c>
      <c r="DY87" s="41">
        <f>COUNTIF($E87:$DO87,"Удв")</f>
        <v>0</v>
      </c>
      <c r="DZ87" s="46">
        <f>COUNTIF($E87:$DO87,"Зач")</f>
        <v>0</v>
      </c>
    </row>
    <row r="88" spans="1:130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8"/>
      <c r="DQ88" s="22"/>
      <c r="DR88" s="22"/>
      <c r="DS88" s="29"/>
      <c r="DT88" s="19"/>
      <c r="DU88" s="30">
        <f>SUMPRODUCT(E88:DO88,$E$5:$DO$5)/IF(SUM($E$5:$DO$5)=0,1,SUM($E$5:$DO$5))/25</f>
        <v>0</v>
      </c>
      <c r="DV88" s="44" t="str">
        <f t="shared" si="4"/>
        <v/>
      </c>
      <c r="DW88" s="42">
        <f>COUNTIF($E88:$DO88,"Отл")</f>
        <v>0</v>
      </c>
      <c r="DX88" s="41">
        <f>COUNTIF($E88:$DO88,"Хор")</f>
        <v>0</v>
      </c>
      <c r="DY88" s="41">
        <f>COUNTIF($E88:$DO88,"Удв")</f>
        <v>0</v>
      </c>
      <c r="DZ88" s="46">
        <f>COUNTIF($E88:$DO88,"Зач")</f>
        <v>0</v>
      </c>
    </row>
    <row r="89" spans="1:130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8"/>
      <c r="DQ89" s="22"/>
      <c r="DR89" s="22"/>
      <c r="DS89" s="29"/>
      <c r="DT89" s="19"/>
      <c r="DU89" s="30">
        <f>SUMPRODUCT(E89:DO89,$E$5:$DO$5)/IF(SUM($E$5:$DO$5)=0,1,SUM($E$5:$DO$5))/25</f>
        <v>0</v>
      </c>
      <c r="DV89" s="44" t="str">
        <f t="shared" si="4"/>
        <v/>
      </c>
      <c r="DW89" s="42">
        <f>COUNTIF($E89:$DO89,"Отл")</f>
        <v>0</v>
      </c>
      <c r="DX89" s="41">
        <f>COUNTIF($E89:$DO89,"Хор")</f>
        <v>0</v>
      </c>
      <c r="DY89" s="41">
        <f>COUNTIF($E89:$DO89,"Удв")</f>
        <v>0</v>
      </c>
      <c r="DZ89" s="46">
        <f>COUNTIF($E89:$DO89,"Зач")</f>
        <v>0</v>
      </c>
    </row>
    <row r="90" spans="1:130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8"/>
      <c r="DQ90" s="22"/>
      <c r="DR90" s="22"/>
      <c r="DS90" s="29"/>
      <c r="DT90" s="19"/>
      <c r="DU90" s="30">
        <f>SUMPRODUCT(E90:DO90,$E$5:$DO$5)/IF(SUM($E$5:$DO$5)=0,1,SUM($E$5:$DO$5))/25</f>
        <v>0</v>
      </c>
      <c r="DV90" s="44" t="str">
        <f t="shared" si="4"/>
        <v/>
      </c>
      <c r="DW90" s="42">
        <f>COUNTIF($E90:$DO90,"Отл")</f>
        <v>0</v>
      </c>
      <c r="DX90" s="41">
        <f>COUNTIF($E90:$DO90,"Хор")</f>
        <v>0</v>
      </c>
      <c r="DY90" s="41">
        <f>COUNTIF($E90:$DO90,"Удв")</f>
        <v>0</v>
      </c>
      <c r="DZ90" s="46">
        <f>COUNTIF($E90:$DO90,"Зач")</f>
        <v>0</v>
      </c>
    </row>
    <row r="91" spans="1:130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8"/>
      <c r="DQ91" s="22"/>
      <c r="DR91" s="22"/>
      <c r="DS91" s="29"/>
      <c r="DT91" s="19"/>
      <c r="DU91" s="30">
        <f>SUMPRODUCT(E91:DO91,$E$5:$DO$5)/IF(SUM($E$5:$DO$5)=0,1,SUM($E$5:$DO$5))/25</f>
        <v>0</v>
      </c>
      <c r="DV91" s="44" t="str">
        <f t="shared" si="4"/>
        <v/>
      </c>
      <c r="DW91" s="42">
        <f>COUNTIF($E91:$DO91,"Отл")</f>
        <v>0</v>
      </c>
      <c r="DX91" s="41">
        <f>COUNTIF($E91:$DO91,"Хор")</f>
        <v>0</v>
      </c>
      <c r="DY91" s="41">
        <f>COUNTIF($E91:$DO91,"Удв")</f>
        <v>0</v>
      </c>
      <c r="DZ91" s="46">
        <f>COUNTIF($E91:$DO91,"Зач")</f>
        <v>0</v>
      </c>
    </row>
    <row r="92" spans="1:130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8"/>
      <c r="DQ92" s="22"/>
      <c r="DR92" s="22"/>
      <c r="DS92" s="29"/>
      <c r="DT92" s="19"/>
      <c r="DU92" s="30">
        <f>SUMPRODUCT(E92:DO92,$E$5:$DO$5)/IF(SUM($E$5:$DO$5)=0,1,SUM($E$5:$DO$5))/25</f>
        <v>0</v>
      </c>
      <c r="DV92" s="44" t="str">
        <f t="shared" si="4"/>
        <v/>
      </c>
      <c r="DW92" s="42">
        <f>COUNTIF($E92:$DO92,"Отл")</f>
        <v>0</v>
      </c>
      <c r="DX92" s="41">
        <f>COUNTIF($E92:$DO92,"Хор")</f>
        <v>0</v>
      </c>
      <c r="DY92" s="41">
        <f>COUNTIF($E92:$DO92,"Удв")</f>
        <v>0</v>
      </c>
      <c r="DZ92" s="46">
        <f>COUNTIF($E92:$DO92,"Зач")</f>
        <v>0</v>
      </c>
    </row>
    <row r="93" spans="1:130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8"/>
      <c r="DQ93" s="22"/>
      <c r="DR93" s="22"/>
      <c r="DS93" s="29"/>
      <c r="DT93" s="19"/>
      <c r="DU93" s="30">
        <f>SUMPRODUCT(E93:DO93,$E$5:$DO$5)/IF(SUM($E$5:$DO$5)=0,1,SUM($E$5:$DO$5))/25</f>
        <v>0</v>
      </c>
      <c r="DV93" s="44" t="str">
        <f t="shared" si="4"/>
        <v/>
      </c>
      <c r="DW93" s="42">
        <f>COUNTIF($E93:$DO93,"Отл")</f>
        <v>0</v>
      </c>
      <c r="DX93" s="41">
        <f>COUNTIF($E93:$DO93,"Хор")</f>
        <v>0</v>
      </c>
      <c r="DY93" s="41">
        <f>COUNTIF($E93:$DO93,"Удв")</f>
        <v>0</v>
      </c>
      <c r="DZ93" s="46">
        <f>COUNTIF($E93:$DO93,"Зач")</f>
        <v>0</v>
      </c>
    </row>
    <row r="94" spans="1:130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8"/>
      <c r="DQ94" s="22"/>
      <c r="DR94" s="22"/>
      <c r="DS94" s="29"/>
      <c r="DT94" s="19"/>
      <c r="DU94" s="30">
        <f>SUMPRODUCT(E94:DO94,$E$5:$DO$5)/IF(SUM($E$5:$DO$5)=0,1,SUM($E$5:$DO$5))/25</f>
        <v>0</v>
      </c>
      <c r="DV94" s="44" t="str">
        <f t="shared" si="4"/>
        <v/>
      </c>
      <c r="DW94" s="42">
        <f>COUNTIF($E94:$DO94,"Отл")</f>
        <v>0</v>
      </c>
      <c r="DX94" s="41">
        <f>COUNTIF($E94:$DO94,"Хор")</f>
        <v>0</v>
      </c>
      <c r="DY94" s="41">
        <f>COUNTIF($E94:$DO94,"Удв")</f>
        <v>0</v>
      </c>
      <c r="DZ94" s="46">
        <f>COUNTIF($E94:$DO94,"Зач")</f>
        <v>0</v>
      </c>
    </row>
    <row r="95" spans="1:130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8"/>
      <c r="DQ95" s="22"/>
      <c r="DR95" s="22"/>
      <c r="DS95" s="29"/>
      <c r="DT95" s="19"/>
      <c r="DU95" s="30">
        <f>SUMPRODUCT(E95:DO95,$E$5:$DO$5)/IF(SUM($E$5:$DO$5)=0,1,SUM($E$5:$DO$5))/25</f>
        <v>0</v>
      </c>
      <c r="DV95" s="44" t="str">
        <f t="shared" si="4"/>
        <v/>
      </c>
      <c r="DW95" s="42">
        <f>COUNTIF($E95:$DO95,"Отл")</f>
        <v>0</v>
      </c>
      <c r="DX95" s="41">
        <f>COUNTIF($E95:$DO95,"Хор")</f>
        <v>0</v>
      </c>
      <c r="DY95" s="41">
        <f>COUNTIF($E95:$DO95,"Удв")</f>
        <v>0</v>
      </c>
      <c r="DZ95" s="46">
        <f>COUNTIF($E95:$DO95,"Зач")</f>
        <v>0</v>
      </c>
    </row>
    <row r="96" spans="1:130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8"/>
      <c r="DQ96" s="22"/>
      <c r="DR96" s="22"/>
      <c r="DS96" s="29"/>
      <c r="DT96" s="19"/>
      <c r="DU96" s="30">
        <f>SUMPRODUCT(E96:DO96,$E$5:$DO$5)/IF(SUM($E$5:$DO$5)=0,1,SUM($E$5:$DO$5))/25</f>
        <v>0</v>
      </c>
      <c r="DV96" s="44" t="str">
        <f t="shared" si="4"/>
        <v/>
      </c>
      <c r="DW96" s="42">
        <f>COUNTIF($E96:$DO96,"Отл")</f>
        <v>0</v>
      </c>
      <c r="DX96" s="41">
        <f>COUNTIF($E96:$DO96,"Хор")</f>
        <v>0</v>
      </c>
      <c r="DY96" s="41">
        <f>COUNTIF($E96:$DO96,"Удв")</f>
        <v>0</v>
      </c>
      <c r="DZ96" s="46">
        <f>COUNTIF($E96:$DO96,"Зач")</f>
        <v>0</v>
      </c>
    </row>
    <row r="97" spans="1:130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8"/>
      <c r="DQ97" s="22"/>
      <c r="DR97" s="22"/>
      <c r="DS97" s="29"/>
      <c r="DT97" s="19"/>
      <c r="DU97" s="30">
        <f>SUMPRODUCT(E97:DO97,$E$5:$DO$5)/IF(SUM($E$5:$DO$5)=0,1,SUM($E$5:$DO$5))/25</f>
        <v>0</v>
      </c>
      <c r="DV97" s="44" t="str">
        <f t="shared" si="4"/>
        <v/>
      </c>
      <c r="DW97" s="42">
        <f>COUNTIF($E97:$DO97,"Отл")</f>
        <v>0</v>
      </c>
      <c r="DX97" s="41">
        <f>COUNTIF($E97:$DO97,"Хор")</f>
        <v>0</v>
      </c>
      <c r="DY97" s="41">
        <f>COUNTIF($E97:$DO97,"Удв")</f>
        <v>0</v>
      </c>
      <c r="DZ97" s="46">
        <f>COUNTIF($E97:$DO97,"Зач")</f>
        <v>0</v>
      </c>
    </row>
    <row r="98" spans="1:130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8"/>
      <c r="DQ98" s="22"/>
      <c r="DR98" s="22"/>
      <c r="DS98" s="29"/>
      <c r="DT98" s="19"/>
      <c r="DU98" s="30">
        <f>SUMPRODUCT(E98:DO98,$E$5:$DO$5)/IF(SUM($E$5:$DO$5)=0,1,SUM($E$5:$DO$5))/25</f>
        <v>0</v>
      </c>
      <c r="DV98" s="44" t="str">
        <f t="shared" si="4"/>
        <v/>
      </c>
      <c r="DW98" s="42">
        <f>COUNTIF($E98:$DO98,"Отл")</f>
        <v>0</v>
      </c>
      <c r="DX98" s="41">
        <f>COUNTIF($E98:$DO98,"Хор")</f>
        <v>0</v>
      </c>
      <c r="DY98" s="41">
        <f>COUNTIF($E98:$DO98,"Удв")</f>
        <v>0</v>
      </c>
      <c r="DZ98" s="46">
        <f>COUNTIF($E98:$DO98,"Зач")</f>
        <v>0</v>
      </c>
    </row>
    <row r="99" spans="1:130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8"/>
      <c r="DQ99" s="22"/>
      <c r="DR99" s="22"/>
      <c r="DS99" s="29"/>
      <c r="DT99" s="19"/>
      <c r="DU99" s="30">
        <f>SUMPRODUCT(E99:DO99,$E$5:$DO$5)/IF(SUM($E$5:$DO$5)=0,1,SUM($E$5:$DO$5))/25</f>
        <v>0</v>
      </c>
      <c r="DV99" s="44" t="str">
        <f t="shared" si="4"/>
        <v/>
      </c>
      <c r="DW99" s="42">
        <f>COUNTIF($E99:$DO99,"Отл")</f>
        <v>0</v>
      </c>
      <c r="DX99" s="41">
        <f>COUNTIF($E99:$DO99,"Хор")</f>
        <v>0</v>
      </c>
      <c r="DY99" s="41">
        <f>COUNTIF($E99:$DO99,"Удв")</f>
        <v>0</v>
      </c>
      <c r="DZ99" s="46">
        <f>COUNTIF($E99:$DO99,"Зач")</f>
        <v>0</v>
      </c>
    </row>
    <row r="100" spans="1:130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8"/>
      <c r="DQ100" s="22"/>
      <c r="DR100" s="22"/>
      <c r="DS100" s="29"/>
      <c r="DT100" s="19"/>
      <c r="DU100" s="30">
        <f>SUMPRODUCT(E100:DO100,$E$5:$DO$5)/IF(SUM($E$5:$DO$5)=0,1,SUM($E$5:$DO$5))/25</f>
        <v>0</v>
      </c>
      <c r="DV100" s="44" t="str">
        <f t="shared" si="4"/>
        <v/>
      </c>
      <c r="DW100" s="42">
        <f>COUNTIF($E100:$DO100,"Отл")</f>
        <v>0</v>
      </c>
      <c r="DX100" s="41">
        <f>COUNTIF($E100:$DO100,"Хор")</f>
        <v>0</v>
      </c>
      <c r="DY100" s="41">
        <f>COUNTIF($E100:$DO100,"Удв")</f>
        <v>0</v>
      </c>
      <c r="DZ100" s="46">
        <f>COUNTIF($E100:$DO100,"Зач")</f>
        <v>0</v>
      </c>
    </row>
    <row r="101" spans="1:130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8"/>
      <c r="DQ101" s="22"/>
      <c r="DR101" s="22"/>
      <c r="DS101" s="29"/>
      <c r="DT101" s="19"/>
      <c r="DU101" s="30">
        <f>SUMPRODUCT(E101:DO101,$E$5:$DO$5)/IF(SUM($E$5:$DO$5)=0,1,SUM($E$5:$DO$5))/25</f>
        <v>0</v>
      </c>
      <c r="DV101" s="44" t="str">
        <f t="shared" si="4"/>
        <v/>
      </c>
      <c r="DW101" s="42">
        <f>COUNTIF($E101:$DO101,"Отл")</f>
        <v>0</v>
      </c>
      <c r="DX101" s="41">
        <f>COUNTIF($E101:$DO101,"Хор")</f>
        <v>0</v>
      </c>
      <c r="DY101" s="41">
        <f>COUNTIF($E101:$DO101,"Удв")</f>
        <v>0</v>
      </c>
      <c r="DZ101" s="46">
        <f>COUNTIF($E101:$DO101,"Зач")</f>
        <v>0</v>
      </c>
    </row>
    <row r="102" spans="1:130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8"/>
      <c r="DQ102" s="22"/>
      <c r="DR102" s="22"/>
      <c r="DS102" s="29"/>
      <c r="DT102" s="19"/>
      <c r="DU102" s="30">
        <f>SUMPRODUCT(E102:DO102,$E$5:$DO$5)/IF(SUM($E$5:$DO$5)=0,1,SUM($E$5:$DO$5))/25</f>
        <v>0</v>
      </c>
      <c r="DV102" s="44" t="str">
        <f t="shared" si="4"/>
        <v/>
      </c>
      <c r="DW102" s="42">
        <f>COUNTIF($E102:$DO102,"Отл")</f>
        <v>0</v>
      </c>
      <c r="DX102" s="41">
        <f>COUNTIF($E102:$DO102,"Хор")</f>
        <v>0</v>
      </c>
      <c r="DY102" s="41">
        <f>COUNTIF($E102:$DO102,"Удв")</f>
        <v>0</v>
      </c>
      <c r="DZ102" s="46">
        <f>COUNTIF($E102:$DO102,"Зач")</f>
        <v>0</v>
      </c>
    </row>
    <row r="103" spans="1:130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8"/>
      <c r="DQ103" s="22"/>
      <c r="DR103" s="22"/>
      <c r="DS103" s="29"/>
      <c r="DT103" s="19"/>
      <c r="DU103" s="30">
        <f>SUMPRODUCT(E103:DO103,$E$5:$DO$5)/IF(SUM($E$5:$DO$5)=0,1,SUM($E$5:$DO$5))/25</f>
        <v>0</v>
      </c>
      <c r="DV103" s="44" t="str">
        <f t="shared" si="4"/>
        <v/>
      </c>
      <c r="DW103" s="42">
        <f>COUNTIF($E103:$DO103,"Отл")</f>
        <v>0</v>
      </c>
      <c r="DX103" s="41">
        <f>COUNTIF($E103:$DO103,"Хор")</f>
        <v>0</v>
      </c>
      <c r="DY103" s="41">
        <f>COUNTIF($E103:$DO103,"Удв")</f>
        <v>0</v>
      </c>
      <c r="DZ103" s="46">
        <f>COUNTIF($E103:$DO103,"Зач")</f>
        <v>0</v>
      </c>
    </row>
    <row r="104" spans="1:130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8"/>
      <c r="DQ104" s="22"/>
      <c r="DR104" s="22"/>
      <c r="DS104" s="29"/>
      <c r="DT104" s="19"/>
      <c r="DU104" s="30">
        <f>SUMPRODUCT(E104:DO104,$E$5:$DO$5)/IF(SUM($E$5:$DO$5)=0,1,SUM($E$5:$DO$5))/25</f>
        <v>0</v>
      </c>
      <c r="DV104" s="44" t="str">
        <f t="shared" si="4"/>
        <v/>
      </c>
      <c r="DW104" s="42">
        <f>COUNTIF($E104:$DO104,"Отл")</f>
        <v>0</v>
      </c>
      <c r="DX104" s="41">
        <f>COUNTIF($E104:$DO104,"Хор")</f>
        <v>0</v>
      </c>
      <c r="DY104" s="41">
        <f>COUNTIF($E104:$DO104,"Удв")</f>
        <v>0</v>
      </c>
      <c r="DZ104" s="46">
        <f>COUNTIF($E104:$DO104,"Зач")</f>
        <v>0</v>
      </c>
    </row>
    <row r="105" spans="1:130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8"/>
      <c r="DQ105" s="22"/>
      <c r="DR105" s="22"/>
      <c r="DS105" s="29"/>
      <c r="DT105" s="19"/>
      <c r="DU105" s="30">
        <f>SUMPRODUCT(E105:DO105,$E$5:$DO$5)/IF(SUM($E$5:$DO$5)=0,1,SUM($E$5:$DO$5))/25</f>
        <v>0</v>
      </c>
      <c r="DV105" s="44" t="str">
        <f t="shared" si="4"/>
        <v/>
      </c>
      <c r="DW105" s="42">
        <f>COUNTIF($E105:$DO105,"Отл")</f>
        <v>0</v>
      </c>
      <c r="DX105" s="41">
        <f>COUNTIF($E105:$DO105,"Хор")</f>
        <v>0</v>
      </c>
      <c r="DY105" s="41">
        <f>COUNTIF($E105:$DO105,"Удв")</f>
        <v>0</v>
      </c>
      <c r="DZ105" s="46">
        <f>COUNTIF($E105:$DO105,"Зач")</f>
        <v>0</v>
      </c>
    </row>
    <row r="106" spans="1:130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8"/>
      <c r="DQ106" s="22"/>
      <c r="DR106" s="22"/>
      <c r="DS106" s="29"/>
      <c r="DT106" s="19"/>
      <c r="DU106" s="30">
        <f>SUMPRODUCT(E106:DO106,$E$5:$DO$5)/IF(SUM($E$5:$DO$5)=0,1,SUM($E$5:$DO$5))/25</f>
        <v>0</v>
      </c>
      <c r="DV106" s="44" t="str">
        <f t="shared" si="4"/>
        <v/>
      </c>
      <c r="DW106" s="42">
        <f>COUNTIF($E106:$DO106,"Отл")</f>
        <v>0</v>
      </c>
      <c r="DX106" s="41">
        <f>COUNTIF($E106:$DO106,"Хор")</f>
        <v>0</v>
      </c>
      <c r="DY106" s="41">
        <f>COUNTIF($E106:$DO106,"Удв")</f>
        <v>0</v>
      </c>
      <c r="DZ106" s="46">
        <f>COUNTIF($E106:$DO106,"Зач")</f>
        <v>0</v>
      </c>
    </row>
    <row r="107" spans="1:130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8"/>
      <c r="DQ107" s="22"/>
      <c r="DR107" s="22"/>
      <c r="DS107" s="29"/>
      <c r="DT107" s="19"/>
      <c r="DU107" s="30">
        <f>SUMPRODUCT(E107:DO107,$E$5:$DO$5)/IF(SUM($E$5:$DO$5)=0,1,SUM($E$5:$DO$5))/25</f>
        <v>0</v>
      </c>
      <c r="DV107" s="44" t="str">
        <f t="shared" si="4"/>
        <v/>
      </c>
      <c r="DW107" s="42">
        <f>COUNTIF($E107:$DO107,"Отл")</f>
        <v>0</v>
      </c>
      <c r="DX107" s="41">
        <f>COUNTIF($E107:$DO107,"Хор")</f>
        <v>0</v>
      </c>
      <c r="DY107" s="41">
        <f>COUNTIF($E107:$DO107,"Удв")</f>
        <v>0</v>
      </c>
      <c r="DZ107" s="46">
        <f>COUNTIF($E107:$DO107,"Зач")</f>
        <v>0</v>
      </c>
    </row>
    <row r="108" spans="1:130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8"/>
      <c r="DQ108" s="22"/>
      <c r="DR108" s="22"/>
      <c r="DS108" s="29"/>
      <c r="DT108" s="19"/>
      <c r="DU108" s="30">
        <f>SUMPRODUCT(E108:DO108,$E$5:$DO$5)/IF(SUM($E$5:$DO$5)=0,1,SUM($E$5:$DO$5))/25</f>
        <v>0</v>
      </c>
      <c r="DV108" s="44" t="str">
        <f t="shared" si="4"/>
        <v/>
      </c>
      <c r="DW108" s="42">
        <f>COUNTIF($E108:$DO108,"Отл")</f>
        <v>0</v>
      </c>
      <c r="DX108" s="41">
        <f>COUNTIF($E108:$DO108,"Хор")</f>
        <v>0</v>
      </c>
      <c r="DY108" s="41">
        <f>COUNTIF($E108:$DO108,"Удв")</f>
        <v>0</v>
      </c>
      <c r="DZ108" s="46">
        <f>COUNTIF($E108:$DO108,"Зач")</f>
        <v>0</v>
      </c>
    </row>
    <row r="109" spans="1:130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8"/>
      <c r="DQ109" s="22"/>
      <c r="DR109" s="22"/>
      <c r="DS109" s="29"/>
      <c r="DT109" s="19"/>
      <c r="DU109" s="30">
        <f>SUMPRODUCT(E109:DO109,$E$5:$DO$5)/IF(SUM($E$5:$DO$5)=0,1,SUM($E$5:$DO$5))/25</f>
        <v>0</v>
      </c>
      <c r="DV109" s="44" t="str">
        <f t="shared" si="4"/>
        <v/>
      </c>
      <c r="DW109" s="42">
        <f>COUNTIF($E109:$DO109,"Отл")</f>
        <v>0</v>
      </c>
      <c r="DX109" s="41">
        <f>COUNTIF($E109:$DO109,"Хор")</f>
        <v>0</v>
      </c>
      <c r="DY109" s="41">
        <f>COUNTIF($E109:$DO109,"Удв")</f>
        <v>0</v>
      </c>
      <c r="DZ109" s="46">
        <f>COUNTIF($E109:$DO109,"Зач")</f>
        <v>0</v>
      </c>
    </row>
    <row r="110" spans="1:130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8"/>
      <c r="DQ110" s="22"/>
      <c r="DR110" s="22"/>
      <c r="DS110" s="29"/>
      <c r="DT110" s="19"/>
      <c r="DU110" s="30">
        <f>SUMPRODUCT(E110:DO110,$E$5:$DO$5)/IF(SUM($E$5:$DO$5)=0,1,SUM($E$5:$DO$5))/25</f>
        <v>0</v>
      </c>
      <c r="DV110" s="44" t="str">
        <f t="shared" si="4"/>
        <v/>
      </c>
      <c r="DW110" s="42">
        <f>COUNTIF($E110:$DO110,"Отл")</f>
        <v>0</v>
      </c>
      <c r="DX110" s="41">
        <f>COUNTIF($E110:$DO110,"Хор")</f>
        <v>0</v>
      </c>
      <c r="DY110" s="41">
        <f>COUNTIF($E110:$DO110,"Удв")</f>
        <v>0</v>
      </c>
      <c r="DZ110" s="46">
        <f>COUNTIF($E110:$DO110,"Зач")</f>
        <v>0</v>
      </c>
    </row>
    <row r="111" spans="1:130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8"/>
      <c r="DQ111" s="22"/>
      <c r="DR111" s="22"/>
      <c r="DS111" s="29"/>
      <c r="DT111" s="19"/>
      <c r="DU111" s="30">
        <f>SUMPRODUCT(E111:DO111,$E$5:$DO$5)/IF(SUM($E$5:$DO$5)=0,1,SUM($E$5:$DO$5))/25</f>
        <v>0</v>
      </c>
      <c r="DV111" s="44" t="str">
        <f t="shared" si="4"/>
        <v/>
      </c>
      <c r="DW111" s="42">
        <f>COUNTIF($E111:$DO111,"Отл")</f>
        <v>0</v>
      </c>
      <c r="DX111" s="41">
        <f>COUNTIF($E111:$DO111,"Хор")</f>
        <v>0</v>
      </c>
      <c r="DY111" s="41">
        <f>COUNTIF($E111:$DO111,"Удв")</f>
        <v>0</v>
      </c>
      <c r="DZ111" s="46">
        <f>COUNTIF($E111:$DO111,"Зач")</f>
        <v>0</v>
      </c>
    </row>
    <row r="112" spans="1:130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8"/>
      <c r="DQ112" s="22"/>
      <c r="DR112" s="22"/>
      <c r="DS112" s="29"/>
      <c r="DT112" s="19"/>
      <c r="DU112" s="30">
        <f>SUMPRODUCT(E112:DO112,$E$5:$DO$5)/IF(SUM($E$5:$DO$5)=0,1,SUM($E$5:$DO$5))/25</f>
        <v>0</v>
      </c>
      <c r="DV112" s="44" t="str">
        <f t="shared" si="4"/>
        <v/>
      </c>
      <c r="DW112" s="42">
        <f>COUNTIF($E112:$DO112,"Отл")</f>
        <v>0</v>
      </c>
      <c r="DX112" s="41">
        <f>COUNTIF($E112:$DO112,"Хор")</f>
        <v>0</v>
      </c>
      <c r="DY112" s="41">
        <f>COUNTIF($E112:$DO112,"Удв")</f>
        <v>0</v>
      </c>
      <c r="DZ112" s="46">
        <f>COUNTIF($E112:$DO112,"Зач")</f>
        <v>0</v>
      </c>
    </row>
    <row r="113" spans="1:130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8"/>
      <c r="DQ113" s="22"/>
      <c r="DR113" s="22"/>
      <c r="DS113" s="29"/>
      <c r="DT113" s="19"/>
      <c r="DU113" s="30">
        <f>SUMPRODUCT(E113:DO113,$E$5:$DO$5)/IF(SUM($E$5:$DO$5)=0,1,SUM($E$5:$DO$5))/25</f>
        <v>0</v>
      </c>
      <c r="DV113" s="44" t="str">
        <f t="shared" si="4"/>
        <v/>
      </c>
      <c r="DW113" s="42">
        <f>COUNTIF($E113:$DO113,"Отл")</f>
        <v>0</v>
      </c>
      <c r="DX113" s="41">
        <f>COUNTIF($E113:$DO113,"Хор")</f>
        <v>0</v>
      </c>
      <c r="DY113" s="41">
        <f>COUNTIF($E113:$DO113,"Удв")</f>
        <v>0</v>
      </c>
      <c r="DZ113" s="46">
        <f>COUNTIF($E113:$DO113,"Зач")</f>
        <v>0</v>
      </c>
    </row>
    <row r="114" spans="1:130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8"/>
      <c r="DQ114" s="22"/>
      <c r="DR114" s="22"/>
      <c r="DS114" s="29"/>
      <c r="DT114" s="19"/>
      <c r="DU114" s="30">
        <f>SUMPRODUCT(E114:DO114,$E$5:$DO$5)/IF(SUM($E$5:$DO$5)=0,1,SUM($E$5:$DO$5))/25</f>
        <v>0</v>
      </c>
      <c r="DV114" s="44" t="str">
        <f t="shared" si="4"/>
        <v/>
      </c>
      <c r="DW114" s="42">
        <f>COUNTIF($E114:$DO114,"Отл")</f>
        <v>0</v>
      </c>
      <c r="DX114" s="41">
        <f>COUNTIF($E114:$DO114,"Хор")</f>
        <v>0</v>
      </c>
      <c r="DY114" s="41">
        <f>COUNTIF($E114:$DO114,"Удв")</f>
        <v>0</v>
      </c>
      <c r="DZ114" s="46">
        <f>COUNTIF($E114:$DO114,"Зач")</f>
        <v>0</v>
      </c>
    </row>
    <row r="115" spans="1:130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8"/>
      <c r="DQ115" s="22"/>
      <c r="DR115" s="22"/>
      <c r="DS115" s="29"/>
      <c r="DT115" s="19"/>
      <c r="DU115" s="30">
        <f>SUMPRODUCT(E115:DO115,$E$5:$DO$5)/IF(SUM($E$5:$DO$5)=0,1,SUM($E$5:$DO$5))/25</f>
        <v>0</v>
      </c>
      <c r="DV115" s="44" t="str">
        <f t="shared" si="4"/>
        <v/>
      </c>
      <c r="DW115" s="42">
        <f>COUNTIF($E115:$DO115,"Отл")</f>
        <v>0</v>
      </c>
      <c r="DX115" s="41">
        <f>COUNTIF($E115:$DO115,"Хор")</f>
        <v>0</v>
      </c>
      <c r="DY115" s="41">
        <f>COUNTIF($E115:$DO115,"Удв")</f>
        <v>0</v>
      </c>
      <c r="DZ115" s="46">
        <f>COUNTIF($E115:$DO115,"Зач")</f>
        <v>0</v>
      </c>
    </row>
    <row r="116" spans="1:130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8"/>
      <c r="DQ116" s="22"/>
      <c r="DR116" s="22"/>
      <c r="DS116" s="29"/>
      <c r="DT116" s="19"/>
      <c r="DU116" s="30">
        <f>SUMPRODUCT(E116:DO116,$E$5:$DO$5)/IF(SUM($E$5:$DO$5)=0,1,SUM($E$5:$DO$5))/25</f>
        <v>0</v>
      </c>
      <c r="DV116" s="44" t="str">
        <f t="shared" si="4"/>
        <v/>
      </c>
      <c r="DW116" s="42">
        <f>COUNTIF($E116:$DO116,"Отл")</f>
        <v>0</v>
      </c>
      <c r="DX116" s="41">
        <f>COUNTIF($E116:$DO116,"Хор")</f>
        <v>0</v>
      </c>
      <c r="DY116" s="41">
        <f>COUNTIF($E116:$DO116,"Удв")</f>
        <v>0</v>
      </c>
      <c r="DZ116" s="46">
        <f>COUNTIF($E116:$DO116,"Зач")</f>
        <v>0</v>
      </c>
    </row>
    <row r="117" spans="1:130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8"/>
      <c r="DQ117" s="22"/>
      <c r="DR117" s="22"/>
      <c r="DS117" s="29"/>
      <c r="DT117" s="19"/>
      <c r="DU117" s="30">
        <f>SUMPRODUCT(E117:DO117,$E$5:$DO$5)/IF(SUM($E$5:$DO$5)=0,1,SUM($E$5:$DO$5))/25</f>
        <v>0</v>
      </c>
      <c r="DV117" s="44" t="str">
        <f t="shared" si="4"/>
        <v/>
      </c>
      <c r="DW117" s="42">
        <f>COUNTIF($E117:$DO117,"Отл")</f>
        <v>0</v>
      </c>
      <c r="DX117" s="41">
        <f>COUNTIF($E117:$DO117,"Хор")</f>
        <v>0</v>
      </c>
      <c r="DY117" s="41">
        <f>COUNTIF($E117:$DO117,"Удв")</f>
        <v>0</v>
      </c>
      <c r="DZ117" s="46">
        <f>COUNTIF($E117:$DO117,"Зач")</f>
        <v>0</v>
      </c>
    </row>
    <row r="118" spans="1:130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8"/>
      <c r="DQ118" s="22"/>
      <c r="DR118" s="22"/>
      <c r="DS118" s="29"/>
      <c r="DT118" s="19"/>
      <c r="DU118" s="30">
        <f>SUMPRODUCT(E118:DO118,$E$5:$DO$5)/IF(SUM($E$5:$DO$5)=0,1,SUM($E$5:$DO$5))/25</f>
        <v>0</v>
      </c>
      <c r="DV118" s="44" t="str">
        <f t="shared" si="4"/>
        <v/>
      </c>
      <c r="DW118" s="42">
        <f>COUNTIF($E118:$DO118,"Отл")</f>
        <v>0</v>
      </c>
      <c r="DX118" s="41">
        <f>COUNTIF($E118:$DO118,"Хор")</f>
        <v>0</v>
      </c>
      <c r="DY118" s="41">
        <f>COUNTIF($E118:$DO118,"Удв")</f>
        <v>0</v>
      </c>
      <c r="DZ118" s="46">
        <f>COUNTIF($E118:$DO118,"Зач")</f>
        <v>0</v>
      </c>
    </row>
    <row r="119" spans="1:130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8"/>
      <c r="DQ119" s="22"/>
      <c r="DR119" s="22"/>
      <c r="DS119" s="29"/>
      <c r="DT119" s="19"/>
      <c r="DU119" s="30">
        <f>SUMPRODUCT(E119:DO119,$E$5:$DO$5)/IF(SUM($E$5:$DO$5)=0,1,SUM($E$5:$DO$5))/25</f>
        <v>0</v>
      </c>
      <c r="DV119" s="44" t="str">
        <f t="shared" si="4"/>
        <v/>
      </c>
      <c r="DW119" s="42">
        <f>COUNTIF($E119:$DO119,"Отл")</f>
        <v>0</v>
      </c>
      <c r="DX119" s="41">
        <f>COUNTIF($E119:$DO119,"Хор")</f>
        <v>0</v>
      </c>
      <c r="DY119" s="41">
        <f>COUNTIF($E119:$DO119,"Удв")</f>
        <v>0</v>
      </c>
      <c r="DZ119" s="46">
        <f>COUNTIF($E119:$DO119,"Зач")</f>
        <v>0</v>
      </c>
    </row>
    <row r="120" spans="1:130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8"/>
      <c r="DQ120" s="22"/>
      <c r="DR120" s="22"/>
      <c r="DS120" s="29"/>
      <c r="DT120" s="19"/>
      <c r="DU120" s="30">
        <f>SUMPRODUCT(E120:DO120,$E$5:$DO$5)/IF(SUM($E$5:$DO$5)=0,1,SUM($E$5:$DO$5))/25</f>
        <v>0</v>
      </c>
      <c r="DV120" s="44" t="str">
        <f t="shared" si="4"/>
        <v/>
      </c>
      <c r="DW120" s="42">
        <f>COUNTIF($E120:$DO120,"Отл")</f>
        <v>0</v>
      </c>
      <c r="DX120" s="41">
        <f>COUNTIF($E120:$DO120,"Хор")</f>
        <v>0</v>
      </c>
      <c r="DY120" s="41">
        <f>COUNTIF($E120:$DO120,"Удв")</f>
        <v>0</v>
      </c>
      <c r="DZ120" s="46">
        <f>COUNTIF($E120:$DO120,"Зач")</f>
        <v>0</v>
      </c>
    </row>
    <row r="121" spans="1:130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8"/>
      <c r="DQ121" s="22"/>
      <c r="DR121" s="22"/>
      <c r="DS121" s="29"/>
      <c r="DT121" s="19"/>
      <c r="DU121" s="30">
        <f>SUMPRODUCT(E121:DO121,$E$5:$DO$5)/IF(SUM($E$5:$DO$5)=0,1,SUM($E$5:$DO$5))/25</f>
        <v>0</v>
      </c>
      <c r="DV121" s="44" t="str">
        <f t="shared" si="4"/>
        <v/>
      </c>
      <c r="DW121" s="42">
        <f>COUNTIF($E121:$DO121,"Отл")</f>
        <v>0</v>
      </c>
      <c r="DX121" s="41">
        <f>COUNTIF($E121:$DO121,"Хор")</f>
        <v>0</v>
      </c>
      <c r="DY121" s="41">
        <f>COUNTIF($E121:$DO121,"Удв")</f>
        <v>0</v>
      </c>
      <c r="DZ121" s="46">
        <f>COUNTIF($E121:$DO121,"Зач")</f>
        <v>0</v>
      </c>
    </row>
    <row r="122" spans="1:130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8"/>
      <c r="DQ122" s="22"/>
      <c r="DR122" s="22"/>
      <c r="DS122" s="29"/>
      <c r="DT122" s="19"/>
      <c r="DU122" s="30">
        <f>SUMPRODUCT(E122:DO122,$E$5:$DO$5)/IF(SUM($E$5:$DO$5)=0,1,SUM($E$5:$DO$5))/25</f>
        <v>0</v>
      </c>
      <c r="DV122" s="44" t="str">
        <f t="shared" si="4"/>
        <v/>
      </c>
      <c r="DW122" s="42">
        <f>COUNTIF($E122:$DO122,"Отл")</f>
        <v>0</v>
      </c>
      <c r="DX122" s="41">
        <f>COUNTIF($E122:$DO122,"Хор")</f>
        <v>0</v>
      </c>
      <c r="DY122" s="41">
        <f>COUNTIF($E122:$DO122,"Удв")</f>
        <v>0</v>
      </c>
      <c r="DZ122" s="46">
        <f>COUNTIF($E122:$DO122,"Зач")</f>
        <v>0</v>
      </c>
    </row>
    <row r="123" spans="1:130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8"/>
      <c r="DQ123" s="22"/>
      <c r="DR123" s="22"/>
      <c r="DS123" s="29"/>
      <c r="DT123" s="19"/>
      <c r="DU123" s="30">
        <f>SUMPRODUCT(E123:DO123,$E$5:$DO$5)/IF(SUM($E$5:$DO$5)=0,1,SUM($E$5:$DO$5))/25</f>
        <v>0</v>
      </c>
      <c r="DV123" s="44" t="str">
        <f t="shared" si="4"/>
        <v/>
      </c>
      <c r="DW123" s="42">
        <f>COUNTIF($E123:$DO123,"Отл")</f>
        <v>0</v>
      </c>
      <c r="DX123" s="41">
        <f>COUNTIF($E123:$DO123,"Хор")</f>
        <v>0</v>
      </c>
      <c r="DY123" s="41">
        <f>COUNTIF($E123:$DO123,"Удв")</f>
        <v>0</v>
      </c>
      <c r="DZ123" s="46">
        <f>COUNTIF($E123:$DO123,"Зач")</f>
        <v>0</v>
      </c>
    </row>
    <row r="124" spans="1:130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8"/>
      <c r="DQ124" s="22"/>
      <c r="DR124" s="22"/>
      <c r="DS124" s="29"/>
      <c r="DT124" s="19"/>
      <c r="DU124" s="30">
        <f>SUMPRODUCT(E124:DO124,$E$5:$DO$5)/IF(SUM($E$5:$DO$5)=0,1,SUM($E$5:$DO$5))/25</f>
        <v>0</v>
      </c>
      <c r="DV124" s="44" t="str">
        <f t="shared" si="4"/>
        <v/>
      </c>
      <c r="DW124" s="42">
        <f>COUNTIF($E124:$DO124,"Отл")</f>
        <v>0</v>
      </c>
      <c r="DX124" s="41">
        <f>COUNTIF($E124:$DO124,"Хор")</f>
        <v>0</v>
      </c>
      <c r="DY124" s="41">
        <f>COUNTIF($E124:$DO124,"Удв")</f>
        <v>0</v>
      </c>
      <c r="DZ124" s="46">
        <f>COUNTIF($E124:$DO124,"Зач")</f>
        <v>0</v>
      </c>
    </row>
    <row r="125" spans="1:130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8"/>
      <c r="DQ125" s="22"/>
      <c r="DR125" s="22"/>
      <c r="DS125" s="29"/>
      <c r="DT125" s="19"/>
      <c r="DU125" s="30">
        <f>SUMPRODUCT(E125:DO125,$E$5:$DO$5)/IF(SUM($E$5:$DO$5)=0,1,SUM($E$5:$DO$5))/25</f>
        <v>0</v>
      </c>
      <c r="DV125" s="44" t="str">
        <f t="shared" si="4"/>
        <v/>
      </c>
      <c r="DW125" s="42">
        <f>COUNTIF($E125:$DO125,"Отл")</f>
        <v>0</v>
      </c>
      <c r="DX125" s="41">
        <f>COUNTIF($E125:$DO125,"Хор")</f>
        <v>0</v>
      </c>
      <c r="DY125" s="41">
        <f>COUNTIF($E125:$DO125,"Удв")</f>
        <v>0</v>
      </c>
      <c r="DZ125" s="46">
        <f>COUNTIF($E125:$DO125,"Зач")</f>
        <v>0</v>
      </c>
    </row>
    <row r="126" spans="1:130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8"/>
      <c r="DQ126" s="22"/>
      <c r="DR126" s="22"/>
      <c r="DS126" s="29"/>
      <c r="DT126" s="19"/>
      <c r="DU126" s="30">
        <f>SUMPRODUCT(E126:DO126,$E$5:$DO$5)/IF(SUM($E$5:$DO$5)=0,1,SUM($E$5:$DO$5))/25</f>
        <v>0</v>
      </c>
      <c r="DV126" s="44" t="str">
        <f t="shared" si="4"/>
        <v/>
      </c>
      <c r="DW126" s="42">
        <f>COUNTIF($E126:$DO126,"Отл")</f>
        <v>0</v>
      </c>
      <c r="DX126" s="41">
        <f>COUNTIF($E126:$DO126,"Хор")</f>
        <v>0</v>
      </c>
      <c r="DY126" s="41">
        <f>COUNTIF($E126:$DO126,"Удв")</f>
        <v>0</v>
      </c>
      <c r="DZ126" s="46">
        <f>COUNTIF($E126:$DO126,"Зач")</f>
        <v>0</v>
      </c>
    </row>
    <row r="127" spans="1:130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8"/>
      <c r="DQ127" s="22"/>
      <c r="DR127" s="22"/>
      <c r="DS127" s="29"/>
      <c r="DT127" s="19"/>
      <c r="DU127" s="30">
        <f>SUMPRODUCT(E127:DO127,$E$5:$DO$5)/IF(SUM($E$5:$DO$5)=0,1,SUM($E$5:$DO$5))/25</f>
        <v>0</v>
      </c>
      <c r="DV127" s="44" t="str">
        <f t="shared" si="4"/>
        <v/>
      </c>
      <c r="DW127" s="42">
        <f>COUNTIF($E127:$DO127,"Отл")</f>
        <v>0</v>
      </c>
      <c r="DX127" s="41">
        <f>COUNTIF($E127:$DO127,"Хор")</f>
        <v>0</v>
      </c>
      <c r="DY127" s="41">
        <f>COUNTIF($E127:$DO127,"Удв")</f>
        <v>0</v>
      </c>
      <c r="DZ127" s="46">
        <f>COUNTIF($E127:$DO127,"Зач")</f>
        <v>0</v>
      </c>
    </row>
    <row r="128" spans="1:130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8"/>
      <c r="DQ128" s="22"/>
      <c r="DR128" s="22"/>
      <c r="DS128" s="29"/>
      <c r="DT128" s="19"/>
      <c r="DU128" s="30">
        <f>SUMPRODUCT(E128:DO128,$E$5:$DO$5)/IF(SUM($E$5:$DO$5)=0,1,SUM($E$5:$DO$5))/25</f>
        <v>0</v>
      </c>
      <c r="DV128" s="44" t="str">
        <f t="shared" si="4"/>
        <v/>
      </c>
      <c r="DW128" s="42">
        <f>COUNTIF($E128:$DO128,"Отл")</f>
        <v>0</v>
      </c>
      <c r="DX128" s="41">
        <f>COUNTIF($E128:$DO128,"Хор")</f>
        <v>0</v>
      </c>
      <c r="DY128" s="41">
        <f>COUNTIF($E128:$DO128,"Удв")</f>
        <v>0</v>
      </c>
      <c r="DZ128" s="46">
        <f>COUNTIF($E128:$DO128,"Зач")</f>
        <v>0</v>
      </c>
    </row>
    <row r="129" spans="1:130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8"/>
      <c r="DQ129" s="22"/>
      <c r="DR129" s="22"/>
      <c r="DS129" s="29"/>
      <c r="DT129" s="19"/>
      <c r="DU129" s="30">
        <f>SUMPRODUCT(E129:DO129,$E$5:$DO$5)/IF(SUM($E$5:$DO$5)=0,1,SUM($E$5:$DO$5))/25</f>
        <v>0</v>
      </c>
      <c r="DV129" s="44" t="str">
        <f t="shared" si="4"/>
        <v/>
      </c>
      <c r="DW129" s="42">
        <f>COUNTIF($E129:$DO129,"Отл")</f>
        <v>0</v>
      </c>
      <c r="DX129" s="41">
        <f>COUNTIF($E129:$DO129,"Хор")</f>
        <v>0</v>
      </c>
      <c r="DY129" s="41">
        <f>COUNTIF($E129:$DO129,"Удв")</f>
        <v>0</v>
      </c>
      <c r="DZ129" s="46">
        <f>COUNTIF($E129:$DO129,"Зач")</f>
        <v>0</v>
      </c>
    </row>
    <row r="130" spans="1:130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8"/>
      <c r="DQ130" s="22"/>
      <c r="DR130" s="22"/>
      <c r="DS130" s="29"/>
      <c r="DT130" s="19"/>
      <c r="DU130" s="30">
        <f>SUMPRODUCT(E130:DO130,$E$5:$DO$5)/IF(SUM($E$5:$DO$5)=0,1,SUM($E$5:$DO$5))/25</f>
        <v>0</v>
      </c>
      <c r="DV130" s="44" t="str">
        <f t="shared" si="4"/>
        <v/>
      </c>
      <c r="DW130" s="42">
        <f>COUNTIF($E130:$DO130,"Отл")</f>
        <v>0</v>
      </c>
      <c r="DX130" s="41">
        <f>COUNTIF($E130:$DO130,"Хор")</f>
        <v>0</v>
      </c>
      <c r="DY130" s="41">
        <f>COUNTIF($E130:$DO130,"Удв")</f>
        <v>0</v>
      </c>
      <c r="DZ130" s="46">
        <f>COUNTIF($E130:$DO130,"Зач")</f>
        <v>0</v>
      </c>
    </row>
    <row r="131" spans="1:130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8"/>
      <c r="DQ131" s="22"/>
      <c r="DR131" s="22"/>
      <c r="DS131" s="29"/>
      <c r="DT131" s="19"/>
      <c r="DU131" s="30">
        <f>SUMPRODUCT(E131:DO131,$E$5:$DO$5)/IF(SUM($E$5:$DO$5)=0,1,SUM($E$5:$DO$5))/25</f>
        <v>0</v>
      </c>
      <c r="DV131" s="44" t="str">
        <f t="shared" si="4"/>
        <v/>
      </c>
      <c r="DW131" s="42">
        <f>COUNTIF($E131:$DO131,"Отл")</f>
        <v>0</v>
      </c>
      <c r="DX131" s="41">
        <f>COUNTIF($E131:$DO131,"Хор")</f>
        <v>0</v>
      </c>
      <c r="DY131" s="41">
        <f>COUNTIF($E131:$DO131,"Удв")</f>
        <v>0</v>
      </c>
      <c r="DZ131" s="46">
        <f>COUNTIF($E131:$DO131,"Зач")</f>
        <v>0</v>
      </c>
    </row>
    <row r="132" spans="1:130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8"/>
      <c r="DQ132" s="22"/>
      <c r="DR132" s="22"/>
      <c r="DS132" s="29"/>
      <c r="DT132" s="19"/>
      <c r="DU132" s="30">
        <f>SUMPRODUCT(E132:DO132,$E$5:$DO$5)/IF(SUM($E$5:$DO$5)=0,1,SUM($E$5:$DO$5))/25</f>
        <v>0</v>
      </c>
      <c r="DV132" s="44" t="str">
        <f t="shared" si="4"/>
        <v/>
      </c>
      <c r="DW132" s="42">
        <f>COUNTIF($E132:$DO132,"Отл")</f>
        <v>0</v>
      </c>
      <c r="DX132" s="41">
        <f>COUNTIF($E132:$DO132,"Хор")</f>
        <v>0</v>
      </c>
      <c r="DY132" s="41">
        <f>COUNTIF($E132:$DO132,"Удв")</f>
        <v>0</v>
      </c>
      <c r="DZ132" s="46">
        <f>COUNTIF($E132:$DO132,"Зач")</f>
        <v>0</v>
      </c>
    </row>
    <row r="133" spans="1:130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8"/>
      <c r="DQ133" s="22"/>
      <c r="DR133" s="22"/>
      <c r="DS133" s="29"/>
      <c r="DT133" s="19"/>
      <c r="DU133" s="30">
        <f>SUMPRODUCT(E133:DO133,$E$5:$DO$5)/IF(SUM($E$5:$DO$5)=0,1,SUM($E$5:$DO$5))/25</f>
        <v>0</v>
      </c>
      <c r="DV133" s="44" t="str">
        <f t="shared" si="4"/>
        <v/>
      </c>
      <c r="DW133" s="42">
        <f>COUNTIF($E133:$DO133,"Отл")</f>
        <v>0</v>
      </c>
      <c r="DX133" s="41">
        <f>COUNTIF($E133:$DO133,"Хор")</f>
        <v>0</v>
      </c>
      <c r="DY133" s="41">
        <f>COUNTIF($E133:$DO133,"Удв")</f>
        <v>0</v>
      </c>
      <c r="DZ133" s="46">
        <f>COUNTIF($E133:$DO133,"Зач")</f>
        <v>0</v>
      </c>
    </row>
    <row r="134" spans="1:130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8"/>
      <c r="DQ134" s="22"/>
      <c r="DR134" s="22"/>
      <c r="DS134" s="29"/>
      <c r="DT134" s="19"/>
      <c r="DU134" s="30">
        <f>SUMPRODUCT(E134:DO134,$E$5:$DO$5)/IF(SUM($E$5:$DO$5)=0,1,SUM($E$5:$DO$5))/25</f>
        <v>0</v>
      </c>
      <c r="DV134" s="44" t="str">
        <f t="shared" si="4"/>
        <v/>
      </c>
      <c r="DW134" s="42">
        <f>COUNTIF($E134:$DO134,"Отл")</f>
        <v>0</v>
      </c>
      <c r="DX134" s="41">
        <f>COUNTIF($E134:$DO134,"Хор")</f>
        <v>0</v>
      </c>
      <c r="DY134" s="41">
        <f>COUNTIF($E134:$DO134,"Удв")</f>
        <v>0</v>
      </c>
      <c r="DZ134" s="46">
        <f>COUNTIF($E134:$DO134,"Зач")</f>
        <v>0</v>
      </c>
    </row>
    <row r="135" spans="1:130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8"/>
      <c r="DQ135" s="22"/>
      <c r="DR135" s="22"/>
      <c r="DS135" s="29"/>
      <c r="DT135" s="19"/>
      <c r="DU135" s="30">
        <f>SUMPRODUCT(E135:DO135,$E$5:$DO$5)/IF(SUM($E$5:$DO$5)=0,1,SUM($E$5:$DO$5))/25</f>
        <v>0</v>
      </c>
      <c r="DV135" s="44" t="str">
        <f t="shared" si="4"/>
        <v/>
      </c>
      <c r="DW135" s="42">
        <f>COUNTIF($E135:$DO135,"Отл")</f>
        <v>0</v>
      </c>
      <c r="DX135" s="41">
        <f>COUNTIF($E135:$DO135,"Хор")</f>
        <v>0</v>
      </c>
      <c r="DY135" s="41">
        <f>COUNTIF($E135:$DO135,"Удв")</f>
        <v>0</v>
      </c>
      <c r="DZ135" s="46">
        <f>COUNTIF($E135:$DO135,"Зач")</f>
        <v>0</v>
      </c>
    </row>
    <row r="136" spans="1:130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8"/>
      <c r="DQ136" s="22"/>
      <c r="DR136" s="22"/>
      <c r="DS136" s="29"/>
      <c r="DT136" s="19"/>
      <c r="DU136" s="30">
        <f>SUMPRODUCT(E136:DO136,$E$5:$DO$5)/IF(SUM($E$5:$DO$5)=0,1,SUM($E$5:$DO$5))/25</f>
        <v>0</v>
      </c>
      <c r="DV136" s="44" t="str">
        <f t="shared" si="4"/>
        <v/>
      </c>
      <c r="DW136" s="42">
        <f>COUNTIF($E136:$DO136,"Отл")</f>
        <v>0</v>
      </c>
      <c r="DX136" s="41">
        <f>COUNTIF($E136:$DO136,"Хор")</f>
        <v>0</v>
      </c>
      <c r="DY136" s="41">
        <f>COUNTIF($E136:$DO136,"Удв")</f>
        <v>0</v>
      </c>
      <c r="DZ136" s="46">
        <f>COUNTIF($E136:$DO136,"Зач")</f>
        <v>0</v>
      </c>
    </row>
    <row r="137" spans="1:130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8"/>
      <c r="DQ137" s="22"/>
      <c r="DR137" s="22"/>
      <c r="DS137" s="29"/>
      <c r="DT137" s="19"/>
      <c r="DU137" s="30">
        <f>SUMPRODUCT(E137:DO137,$E$5:$DO$5)/IF(SUM($E$5:$DO$5)=0,1,SUM($E$5:$DO$5))/25</f>
        <v>0</v>
      </c>
      <c r="DV137" s="44" t="str">
        <f t="shared" si="4"/>
        <v/>
      </c>
      <c r="DW137" s="42">
        <f>COUNTIF($E137:$DO137,"Отл")</f>
        <v>0</v>
      </c>
      <c r="DX137" s="41">
        <f>COUNTIF($E137:$DO137,"Хор")</f>
        <v>0</v>
      </c>
      <c r="DY137" s="41">
        <f>COUNTIF($E137:$DO137,"Удв")</f>
        <v>0</v>
      </c>
      <c r="DZ137" s="46">
        <f>COUNTIF($E137:$DO137,"Зач")</f>
        <v>0</v>
      </c>
    </row>
    <row r="138" spans="1:130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8"/>
      <c r="DQ138" s="22"/>
      <c r="DR138" s="22"/>
      <c r="DS138" s="29"/>
      <c r="DT138" s="19"/>
      <c r="DU138" s="30">
        <f>SUMPRODUCT(E138:DO138,$E$5:$DO$5)/IF(SUM($E$5:$DO$5)=0,1,SUM($E$5:$DO$5))/25</f>
        <v>0</v>
      </c>
      <c r="DV138" s="44" t="str">
        <f t="shared" si="4"/>
        <v/>
      </c>
      <c r="DW138" s="42">
        <f>COUNTIF($E138:$DO138,"Отл")</f>
        <v>0</v>
      </c>
      <c r="DX138" s="41">
        <f>COUNTIF($E138:$DO138,"Хор")</f>
        <v>0</v>
      </c>
      <c r="DY138" s="41">
        <f>COUNTIF($E138:$DO138,"Удв")</f>
        <v>0</v>
      </c>
      <c r="DZ138" s="46">
        <f>COUNTIF($E138:$DO138,"Зач")</f>
        <v>0</v>
      </c>
    </row>
    <row r="139" spans="1:130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8"/>
      <c r="DQ139" s="22"/>
      <c r="DR139" s="22"/>
      <c r="DS139" s="29"/>
      <c r="DT139" s="19"/>
      <c r="DU139" s="30">
        <f>SUMPRODUCT(E139:DO139,$E$5:$DO$5)/IF(SUM($E$5:$DO$5)=0,1,SUM($E$5:$DO$5))/25</f>
        <v>0</v>
      </c>
      <c r="DV139" s="44" t="str">
        <f t="shared" si="4"/>
        <v/>
      </c>
      <c r="DW139" s="42">
        <f>COUNTIF($E139:$DO139,"Отл")</f>
        <v>0</v>
      </c>
      <c r="DX139" s="41">
        <f>COUNTIF($E139:$DO139,"Хор")</f>
        <v>0</v>
      </c>
      <c r="DY139" s="41">
        <f>COUNTIF($E139:$DO139,"Удв")</f>
        <v>0</v>
      </c>
      <c r="DZ139" s="46">
        <f>COUNTIF($E139:$DO139,"Зач")</f>
        <v>0</v>
      </c>
    </row>
    <row r="140" spans="1:130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8"/>
      <c r="DQ140" s="22"/>
      <c r="DR140" s="22"/>
      <c r="DS140" s="29"/>
      <c r="DT140" s="19"/>
      <c r="DU140" s="30">
        <f>SUMPRODUCT(E140:DO140,$E$5:$DO$5)/IF(SUM($E$5:$DO$5)=0,1,SUM($E$5:$DO$5))/25</f>
        <v>0</v>
      </c>
      <c r="DV140" s="44" t="str">
        <f t="shared" si="4"/>
        <v/>
      </c>
      <c r="DW140" s="42">
        <f>COUNTIF($E140:$DO140,"Отл")</f>
        <v>0</v>
      </c>
      <c r="DX140" s="41">
        <f>COUNTIF($E140:$DO140,"Хор")</f>
        <v>0</v>
      </c>
      <c r="DY140" s="41">
        <f>COUNTIF($E140:$DO140,"Удв")</f>
        <v>0</v>
      </c>
      <c r="DZ140" s="46">
        <f>COUNTIF($E140:$DO140,"Зач")</f>
        <v>0</v>
      </c>
    </row>
    <row r="141" spans="1:130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8"/>
      <c r="DQ141" s="22"/>
      <c r="DR141" s="22"/>
      <c r="DS141" s="29"/>
      <c r="DT141" s="19"/>
      <c r="DU141" s="30">
        <f>SUMPRODUCT(E141:DO141,$E$5:$DO$5)/IF(SUM($E$5:$DO$5)=0,1,SUM($E$5:$DO$5))/25</f>
        <v>0</v>
      </c>
      <c r="DV141" s="44" t="str">
        <f t="shared" ref="DV141:DV159" si="5">IF(SUM(DW141:DZ141)&gt;0,(DW141*5+DX141*4+DY141*3+DZ141*5)/SUM(DW141:DZ141),"")</f>
        <v/>
      </c>
      <c r="DW141" s="42">
        <f>COUNTIF($E141:$DO141,"Отл")</f>
        <v>0</v>
      </c>
      <c r="DX141" s="41">
        <f>COUNTIF($E141:$DO141,"Хор")</f>
        <v>0</v>
      </c>
      <c r="DY141" s="41">
        <f>COUNTIF($E141:$DO141,"Удв")</f>
        <v>0</v>
      </c>
      <c r="DZ141" s="46">
        <f>COUNTIF($E141:$DO141,"Зач")</f>
        <v>0</v>
      </c>
    </row>
    <row r="142" spans="1:130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8"/>
      <c r="DQ142" s="22"/>
      <c r="DR142" s="22"/>
      <c r="DS142" s="29"/>
      <c r="DT142" s="19"/>
      <c r="DU142" s="30">
        <f>SUMPRODUCT(E142:DO142,$E$5:$DO$5)/IF(SUM($E$5:$DO$5)=0,1,SUM($E$5:$DO$5))/25</f>
        <v>0</v>
      </c>
      <c r="DV142" s="44" t="str">
        <f t="shared" si="5"/>
        <v/>
      </c>
      <c r="DW142" s="42">
        <f>COUNTIF($E142:$DO142,"Отл")</f>
        <v>0</v>
      </c>
      <c r="DX142" s="41">
        <f>COUNTIF($E142:$DO142,"Хор")</f>
        <v>0</v>
      </c>
      <c r="DY142" s="41">
        <f>COUNTIF($E142:$DO142,"Удв")</f>
        <v>0</v>
      </c>
      <c r="DZ142" s="46">
        <f>COUNTIF($E142:$DO142,"Зач")</f>
        <v>0</v>
      </c>
    </row>
    <row r="143" spans="1:130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8"/>
      <c r="DQ143" s="22"/>
      <c r="DR143" s="22"/>
      <c r="DS143" s="29"/>
      <c r="DT143" s="19"/>
      <c r="DU143" s="30">
        <f>SUMPRODUCT(E143:DO143,$E$5:$DO$5)/IF(SUM($E$5:$DO$5)=0,1,SUM($E$5:$DO$5))/25</f>
        <v>0</v>
      </c>
      <c r="DV143" s="44" t="str">
        <f t="shared" si="5"/>
        <v/>
      </c>
      <c r="DW143" s="42">
        <f>COUNTIF($E143:$DO143,"Отл")</f>
        <v>0</v>
      </c>
      <c r="DX143" s="41">
        <f>COUNTIF($E143:$DO143,"Хор")</f>
        <v>0</v>
      </c>
      <c r="DY143" s="41">
        <f>COUNTIF($E143:$DO143,"Удв")</f>
        <v>0</v>
      </c>
      <c r="DZ143" s="46">
        <f>COUNTIF($E143:$DO143,"Зач")</f>
        <v>0</v>
      </c>
    </row>
    <row r="144" spans="1:130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8"/>
      <c r="DQ144" s="22"/>
      <c r="DR144" s="22"/>
      <c r="DS144" s="29"/>
      <c r="DT144" s="19"/>
      <c r="DU144" s="30">
        <f>SUMPRODUCT(E144:DO144,$E$5:$DO$5)/IF(SUM($E$5:$DO$5)=0,1,SUM($E$5:$DO$5))/25</f>
        <v>0</v>
      </c>
      <c r="DV144" s="44" t="str">
        <f t="shared" si="5"/>
        <v/>
      </c>
      <c r="DW144" s="42">
        <f>COUNTIF($E144:$DO144,"Отл")</f>
        <v>0</v>
      </c>
      <c r="DX144" s="41">
        <f>COUNTIF($E144:$DO144,"Хор")</f>
        <v>0</v>
      </c>
      <c r="DY144" s="41">
        <f>COUNTIF($E144:$DO144,"Удв")</f>
        <v>0</v>
      </c>
      <c r="DZ144" s="46">
        <f>COUNTIF($E144:$DO144,"Зач")</f>
        <v>0</v>
      </c>
    </row>
    <row r="145" spans="1:130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8"/>
      <c r="DQ145" s="22"/>
      <c r="DR145" s="22"/>
      <c r="DS145" s="29"/>
      <c r="DT145" s="19"/>
      <c r="DU145" s="30">
        <f>SUMPRODUCT(E145:DO145,$E$5:$DO$5)/IF(SUM($E$5:$DO$5)=0,1,SUM($E$5:$DO$5))/25</f>
        <v>0</v>
      </c>
      <c r="DV145" s="44" t="str">
        <f t="shared" si="5"/>
        <v/>
      </c>
      <c r="DW145" s="42">
        <f>COUNTIF($E145:$DO145,"Отл")</f>
        <v>0</v>
      </c>
      <c r="DX145" s="41">
        <f>COUNTIF($E145:$DO145,"Хор")</f>
        <v>0</v>
      </c>
      <c r="DY145" s="41">
        <f>COUNTIF($E145:$DO145,"Удв")</f>
        <v>0</v>
      </c>
      <c r="DZ145" s="46">
        <f>COUNTIF($E145:$DO145,"Зач")</f>
        <v>0</v>
      </c>
    </row>
    <row r="146" spans="1:130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8"/>
      <c r="DQ146" s="22"/>
      <c r="DR146" s="22"/>
      <c r="DS146" s="29"/>
      <c r="DT146" s="19"/>
      <c r="DU146" s="30">
        <f>SUMPRODUCT(E146:DO146,$E$5:$DO$5)/IF(SUM($E$5:$DO$5)=0,1,SUM($E$5:$DO$5))/25</f>
        <v>0</v>
      </c>
      <c r="DV146" s="44" t="str">
        <f t="shared" si="5"/>
        <v/>
      </c>
      <c r="DW146" s="42">
        <f>COUNTIF($E146:$DO146,"Отл")</f>
        <v>0</v>
      </c>
      <c r="DX146" s="41">
        <f>COUNTIF($E146:$DO146,"Хор")</f>
        <v>0</v>
      </c>
      <c r="DY146" s="41">
        <f>COUNTIF($E146:$DO146,"Удв")</f>
        <v>0</v>
      </c>
      <c r="DZ146" s="46">
        <f>COUNTIF($E146:$DO146,"Зач")</f>
        <v>0</v>
      </c>
    </row>
    <row r="147" spans="1:130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8"/>
      <c r="DQ147" s="22"/>
      <c r="DR147" s="22"/>
      <c r="DS147" s="29"/>
      <c r="DT147" s="19"/>
      <c r="DU147" s="30">
        <f>SUMPRODUCT(E147:DO147,$E$5:$DO$5)/IF(SUM($E$5:$DO$5)=0,1,SUM($E$5:$DO$5))/25</f>
        <v>0</v>
      </c>
      <c r="DV147" s="44" t="str">
        <f t="shared" si="5"/>
        <v/>
      </c>
      <c r="DW147" s="42">
        <f>COUNTIF($E147:$DO147,"Отл")</f>
        <v>0</v>
      </c>
      <c r="DX147" s="41">
        <f>COUNTIF($E147:$DO147,"Хор")</f>
        <v>0</v>
      </c>
      <c r="DY147" s="41">
        <f>COUNTIF($E147:$DO147,"Удв")</f>
        <v>0</v>
      </c>
      <c r="DZ147" s="46">
        <f>COUNTIF($E147:$DO147,"Зач")</f>
        <v>0</v>
      </c>
    </row>
    <row r="148" spans="1:130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8"/>
      <c r="DQ148" s="22"/>
      <c r="DR148" s="22"/>
      <c r="DS148" s="29"/>
      <c r="DT148" s="19"/>
      <c r="DU148" s="30">
        <f>SUMPRODUCT(E148:DO148,$E$5:$DO$5)/IF(SUM($E$5:$DO$5)=0,1,SUM($E$5:$DO$5))/25</f>
        <v>0</v>
      </c>
      <c r="DV148" s="44" t="str">
        <f t="shared" si="5"/>
        <v/>
      </c>
      <c r="DW148" s="42">
        <f>COUNTIF($E148:$DO148,"Отл")</f>
        <v>0</v>
      </c>
      <c r="DX148" s="41">
        <f>COUNTIF($E148:$DO148,"Хор")</f>
        <v>0</v>
      </c>
      <c r="DY148" s="41">
        <f>COUNTIF($E148:$DO148,"Удв")</f>
        <v>0</v>
      </c>
      <c r="DZ148" s="46">
        <f>COUNTIF($E148:$DO148,"Зач")</f>
        <v>0</v>
      </c>
    </row>
    <row r="149" spans="1:130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8"/>
      <c r="DQ149" s="22"/>
      <c r="DR149" s="22"/>
      <c r="DS149" s="29"/>
      <c r="DT149" s="19"/>
      <c r="DU149" s="30">
        <f>SUMPRODUCT(E149:DO149,$E$5:$DO$5)/IF(SUM($E$5:$DO$5)=0,1,SUM($E$5:$DO$5))/25</f>
        <v>0</v>
      </c>
      <c r="DV149" s="44" t="str">
        <f t="shared" si="5"/>
        <v/>
      </c>
      <c r="DW149" s="42">
        <f>COUNTIF($E149:$DO149,"Отл")</f>
        <v>0</v>
      </c>
      <c r="DX149" s="41">
        <f>COUNTIF($E149:$DO149,"Хор")</f>
        <v>0</v>
      </c>
      <c r="DY149" s="41">
        <f>COUNTIF($E149:$DO149,"Удв")</f>
        <v>0</v>
      </c>
      <c r="DZ149" s="46">
        <f>COUNTIF($E149:$DO149,"Зач")</f>
        <v>0</v>
      </c>
    </row>
    <row r="150" spans="1:130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8"/>
      <c r="DQ150" s="22"/>
      <c r="DR150" s="22"/>
      <c r="DS150" s="29"/>
      <c r="DT150" s="19"/>
      <c r="DU150" s="30">
        <f>SUMPRODUCT(E150:DO150,$E$5:$DO$5)/IF(SUM($E$5:$DO$5)=0,1,SUM($E$5:$DO$5))/25</f>
        <v>0</v>
      </c>
      <c r="DV150" s="44" t="str">
        <f t="shared" si="5"/>
        <v/>
      </c>
      <c r="DW150" s="42">
        <f>COUNTIF($E150:$DO150,"Отл")</f>
        <v>0</v>
      </c>
      <c r="DX150" s="41">
        <f>COUNTIF($E150:$DO150,"Хор")</f>
        <v>0</v>
      </c>
      <c r="DY150" s="41">
        <f>COUNTIF($E150:$DO150,"Удв")</f>
        <v>0</v>
      </c>
      <c r="DZ150" s="46">
        <f>COUNTIF($E150:$DO150,"Зач")</f>
        <v>0</v>
      </c>
    </row>
    <row r="151" spans="1:130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8"/>
      <c r="DQ151" s="22"/>
      <c r="DR151" s="22"/>
      <c r="DS151" s="29"/>
      <c r="DT151" s="19"/>
      <c r="DU151" s="30">
        <f>SUMPRODUCT(E151:DO151,$E$5:$DO$5)/IF(SUM($E$5:$DO$5)=0,1,SUM($E$5:$DO$5))/25</f>
        <v>0</v>
      </c>
      <c r="DV151" s="44" t="str">
        <f t="shared" si="5"/>
        <v/>
      </c>
      <c r="DW151" s="42">
        <f>COUNTIF($E151:$DO151,"Отл")</f>
        <v>0</v>
      </c>
      <c r="DX151" s="41">
        <f>COUNTIF($E151:$DO151,"Хор")</f>
        <v>0</v>
      </c>
      <c r="DY151" s="41">
        <f>COUNTIF($E151:$DO151,"Удв")</f>
        <v>0</v>
      </c>
      <c r="DZ151" s="46">
        <f>COUNTIF($E151:$DO151,"Зач")</f>
        <v>0</v>
      </c>
    </row>
    <row r="152" spans="1:130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8"/>
      <c r="DQ152" s="22"/>
      <c r="DR152" s="22"/>
      <c r="DS152" s="29"/>
      <c r="DT152" s="19"/>
      <c r="DU152" s="30">
        <f>SUMPRODUCT(E152:DO152,$E$5:$DO$5)/IF(SUM($E$5:$DO$5)=0,1,SUM($E$5:$DO$5))/25</f>
        <v>0</v>
      </c>
      <c r="DV152" s="44" t="str">
        <f t="shared" si="5"/>
        <v/>
      </c>
      <c r="DW152" s="42">
        <f>COUNTIF($E152:$DO152,"Отл")</f>
        <v>0</v>
      </c>
      <c r="DX152" s="41">
        <f>COUNTIF($E152:$DO152,"Хор")</f>
        <v>0</v>
      </c>
      <c r="DY152" s="41">
        <f>COUNTIF($E152:$DO152,"Удв")</f>
        <v>0</v>
      </c>
      <c r="DZ152" s="46">
        <f>COUNTIF($E152:$DO152,"Зач")</f>
        <v>0</v>
      </c>
    </row>
    <row r="153" spans="1:130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8"/>
      <c r="DQ153" s="22"/>
      <c r="DR153" s="22"/>
      <c r="DS153" s="29"/>
      <c r="DT153" s="19"/>
      <c r="DU153" s="30">
        <f>SUMPRODUCT(E153:DO153,$E$5:$DO$5)/IF(SUM($E$5:$DO$5)=0,1,SUM($E$5:$DO$5))/25</f>
        <v>0</v>
      </c>
      <c r="DV153" s="44" t="str">
        <f t="shared" si="5"/>
        <v/>
      </c>
      <c r="DW153" s="42">
        <f>COUNTIF($E153:$DO153,"Отл")</f>
        <v>0</v>
      </c>
      <c r="DX153" s="41">
        <f>COUNTIF($E153:$DO153,"Хор")</f>
        <v>0</v>
      </c>
      <c r="DY153" s="41">
        <f>COUNTIF($E153:$DO153,"Удв")</f>
        <v>0</v>
      </c>
      <c r="DZ153" s="46">
        <f>COUNTIF($E153:$DO153,"Зач")</f>
        <v>0</v>
      </c>
    </row>
    <row r="154" spans="1:130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8"/>
      <c r="DQ154" s="22"/>
      <c r="DR154" s="22"/>
      <c r="DS154" s="29"/>
      <c r="DT154" s="19"/>
      <c r="DU154" s="30">
        <f>SUMPRODUCT(E154:DO154,$E$5:$DO$5)/IF(SUM($E$5:$DO$5)=0,1,SUM($E$5:$DO$5))/25</f>
        <v>0</v>
      </c>
      <c r="DV154" s="44" t="str">
        <f t="shared" si="5"/>
        <v/>
      </c>
      <c r="DW154" s="42">
        <f>COUNTIF($E154:$DO154,"Отл")</f>
        <v>0</v>
      </c>
      <c r="DX154" s="41">
        <f>COUNTIF($E154:$DO154,"Хор")</f>
        <v>0</v>
      </c>
      <c r="DY154" s="41">
        <f>COUNTIF($E154:$DO154,"Удв")</f>
        <v>0</v>
      </c>
      <c r="DZ154" s="46">
        <f>COUNTIF($E154:$DO154,"Зач")</f>
        <v>0</v>
      </c>
    </row>
    <row r="155" spans="1:130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8"/>
      <c r="DQ155" s="22"/>
      <c r="DR155" s="22"/>
      <c r="DS155" s="29"/>
      <c r="DT155" s="19"/>
      <c r="DU155" s="30">
        <f>SUMPRODUCT(E155:DO155,$E$5:$DO$5)/IF(SUM($E$5:$DO$5)=0,1,SUM($E$5:$DO$5))/25</f>
        <v>0</v>
      </c>
      <c r="DV155" s="44" t="str">
        <f t="shared" si="5"/>
        <v/>
      </c>
      <c r="DW155" s="42">
        <f>COUNTIF($E155:$DO155,"Отл")</f>
        <v>0</v>
      </c>
      <c r="DX155" s="41">
        <f>COUNTIF($E155:$DO155,"Хор")</f>
        <v>0</v>
      </c>
      <c r="DY155" s="41">
        <f>COUNTIF($E155:$DO155,"Удв")</f>
        <v>0</v>
      </c>
      <c r="DZ155" s="46">
        <f>COUNTIF($E155:$DO155,"Зач")</f>
        <v>0</v>
      </c>
    </row>
    <row r="156" spans="1:130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8"/>
      <c r="DQ156" s="22"/>
      <c r="DR156" s="22"/>
      <c r="DS156" s="29"/>
      <c r="DT156" s="19"/>
      <c r="DU156" s="30">
        <f>SUMPRODUCT(E156:DO156,$E$5:$DO$5)/IF(SUM($E$5:$DO$5)=0,1,SUM($E$5:$DO$5))/25</f>
        <v>0</v>
      </c>
      <c r="DV156" s="44" t="str">
        <f t="shared" si="5"/>
        <v/>
      </c>
      <c r="DW156" s="42">
        <f>COUNTIF($E156:$DO156,"Отл")</f>
        <v>0</v>
      </c>
      <c r="DX156" s="41">
        <f>COUNTIF($E156:$DO156,"Хор")</f>
        <v>0</v>
      </c>
      <c r="DY156" s="41">
        <f>COUNTIF($E156:$DO156,"Удв")</f>
        <v>0</v>
      </c>
      <c r="DZ156" s="46">
        <f>COUNTIF($E156:$DO156,"Зач")</f>
        <v>0</v>
      </c>
    </row>
    <row r="157" spans="1:130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8"/>
      <c r="DQ157" s="22"/>
      <c r="DR157" s="22"/>
      <c r="DS157" s="29"/>
      <c r="DT157" s="19"/>
      <c r="DU157" s="30">
        <f>SUMPRODUCT(E157:DO157,$E$5:$DO$5)/IF(SUM($E$5:$DO$5)=0,1,SUM($E$5:$DO$5))/25</f>
        <v>0</v>
      </c>
      <c r="DV157" s="44" t="str">
        <f t="shared" si="5"/>
        <v/>
      </c>
      <c r="DW157" s="42">
        <f>COUNTIF($E157:$DO157,"Отл")</f>
        <v>0</v>
      </c>
      <c r="DX157" s="41">
        <f>COUNTIF($E157:$DO157,"Хор")</f>
        <v>0</v>
      </c>
      <c r="DY157" s="41">
        <f>COUNTIF($E157:$DO157,"Удв")</f>
        <v>0</v>
      </c>
      <c r="DZ157" s="46">
        <f>COUNTIF($E157:$DO157,"Зач")</f>
        <v>0</v>
      </c>
    </row>
    <row r="158" spans="1:130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8"/>
      <c r="DQ158" s="22"/>
      <c r="DR158" s="22"/>
      <c r="DS158" s="29"/>
      <c r="DT158" s="19"/>
      <c r="DU158" s="30">
        <f>SUMPRODUCT(E158:DO158,$E$5:$DO$5)/IF(SUM($E$5:$DO$5)=0,1,SUM($E$5:$DO$5))/25</f>
        <v>0</v>
      </c>
      <c r="DV158" s="44" t="str">
        <f t="shared" si="5"/>
        <v/>
      </c>
      <c r="DW158" s="42">
        <f>COUNTIF($E158:$DO158,"Отл")</f>
        <v>0</v>
      </c>
      <c r="DX158" s="41">
        <f>COUNTIF($E158:$DO158,"Хор")</f>
        <v>0</v>
      </c>
      <c r="DY158" s="41">
        <f>COUNTIF($E158:$DO158,"Удв")</f>
        <v>0</v>
      </c>
      <c r="DZ158" s="46">
        <f>COUNTIF($E158:$DO158,"Зач")</f>
        <v>0</v>
      </c>
    </row>
    <row r="159" spans="1:130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31"/>
      <c r="DQ159" s="22"/>
      <c r="DR159" s="22"/>
      <c r="DS159" s="29"/>
      <c r="DT159" s="19"/>
      <c r="DU159" s="30">
        <f>SUMPRODUCT(E159:DO159,$E$5:$DO$5)/IF(SUM($E$5:$DO$5)=0,1,SUM($E$5:$DO$5))/25</f>
        <v>0</v>
      </c>
      <c r="DV159" s="44" t="str">
        <f t="shared" si="5"/>
        <v/>
      </c>
      <c r="DW159" s="42">
        <f>COUNTIF($E159:$DO159,"Отл")</f>
        <v>0</v>
      </c>
      <c r="DX159" s="41">
        <f>COUNTIF($E159:$DO159,"Хор")</f>
        <v>0</v>
      </c>
      <c r="DY159" s="41">
        <f>COUNTIF($E159:$DO159,"Удв")</f>
        <v>0</v>
      </c>
      <c r="DZ159" s="46">
        <f>COUNTIF($E159:$DO159,"Зач")</f>
        <v>0</v>
      </c>
    </row>
    <row r="160" spans="1:130" ht="12" thickBot="1" x14ac:dyDescent="0.25">
      <c r="A160" s="32"/>
      <c r="B160" s="33" t="s">
        <v>66</v>
      </c>
      <c r="C160" s="34"/>
      <c r="D160" s="35"/>
      <c r="E160" s="36">
        <f>IF(SUM(E12:E159)&gt;0,AVERAGE(E12:E159),IF(7:7="Да",COUNTIF(E12:E159,"Неуд")+COUNTIF(E12:E159,"Н/я")+COUNTIF(E12:E159,"Н/з"),0))</f>
        <v>69.150000000000006</v>
      </c>
      <c r="F160" s="36">
        <f>IF(SUM(F12:F159)&gt;0,AVERAGE(F12:F159),IF(7:7="Да",COUNTIF(F12:F159,"Неуд")+COUNTIF(F12:F159,"Н/я")+COUNTIF(F12:F159,"Н/з"),0))</f>
        <v>54.05</v>
      </c>
      <c r="G160" s="36">
        <f>IF(SUM(G12:G159)&gt;0,AVERAGE(G12:G159),IF(7:7="Да",COUNTIF(G12:G159,"Неуд")+COUNTIF(G12:G159,"Н/я")+COUNTIF(G12:G159,"Н/з"),0))</f>
        <v>79.349999999999994</v>
      </c>
      <c r="H160" s="36">
        <f>IF(SUM(H12:H159)&gt;0,AVERAGE(H12:H159),IF(7:7="Да",COUNTIF(H12:H159,"Неуд")+COUNTIF(H12:H159,"Н/я")+COUNTIF(H12:H159,"Н/з"),0))</f>
        <v>88.8</v>
      </c>
      <c r="I160" s="36">
        <f>IF(SUM(I12:I159)&gt;0,AVERAGE(I12:I159),IF(7:7="Да",COUNTIF(I12:I159,"Неуд")+COUNTIF(I12:I159,"Н/я")+COUNTIF(I12:I159,"Н/з"),0))</f>
        <v>84.1</v>
      </c>
      <c r="J160" s="36">
        <f>IF(SUM(J12:J159)&gt;0,AVERAGE(J12:J159),IF(7:7="Да",COUNTIF(J12:J159,"Неуд")+COUNTIF(J12:J159,"Н/я")+COUNTIF(J12:J159,"Н/з"),0))</f>
        <v>49.2</v>
      </c>
      <c r="K160" s="36">
        <f>IF(SUM(K12:K159)&gt;0,AVERAGE(K12:K159),IF(7:7="Да",COUNTIF(K12:K159,"Неуд")+COUNTIF(K12:K159,"Н/я")+COUNTIF(K12:K159,"Н/з"),0))</f>
        <v>68.5</v>
      </c>
      <c r="L160" s="36">
        <f>IF(SUM(L12:L159)&gt;0,AVERAGE(L12:L159),IF(7:7="Да",COUNTIF(L12:L159,"Неуд")+COUNTIF(L12:L159,"Н/я")+COUNTIF(L12:L159,"Н/з"),0))</f>
        <v>71.45</v>
      </c>
      <c r="M160" s="36">
        <f>IF(SUM(M12:M159)&gt;0,AVERAGE(M12:M159),IF(7:7="Да",COUNTIF(M12:M159,"Неуд")+COUNTIF(M12:M159,"Н/я")+COUNTIF(M12:M159,"Н/з"),0))</f>
        <v>74.05</v>
      </c>
      <c r="N160" s="36">
        <f>IF(SUM(N12:N159)&gt;0,AVERAGE(N12:N159),IF(7:7="Да",COUNTIF(N12:N159,"Неуд")+COUNTIF(N12:N159,"Н/я")+COUNTIF(N12:N159,"Н/з"),0))</f>
        <v>65.7</v>
      </c>
      <c r="O160" s="36">
        <f>IF(SUM(O12:O159)&gt;0,AVERAGE(O12:O159),IF(7:7="Да",COUNTIF(O12:O159,"Неуд")+COUNTIF(O12:O159,"Н/я")+COUNTIF(O12:O159,"Н/з"),0))</f>
        <v>77.75</v>
      </c>
      <c r="P160" s="36">
        <f>IF(SUM(P12:P159)&gt;0,AVERAGE(P12:P159),IF(7:7="Да",COUNTIF(P12:P159,"Неуд")+COUNTIF(P12:P159,"Н/я")+COUNTIF(P12:P159,"Н/з"),0))</f>
        <v>77.75</v>
      </c>
      <c r="Q160" s="36">
        <f>IF(SUM(Q12:Q159)&gt;0,AVERAGE(Q12:Q159),IF(7:7="Да",COUNTIF(Q12:Q159,"Неуд")+COUNTIF(Q12:Q159,"Н/я")+COUNTIF(Q12:Q159,"Н/з"),0))</f>
        <v>49.95</v>
      </c>
      <c r="R160" s="36">
        <f>IF(SUM(R12:R159)&gt;0,AVERAGE(R12:R159),IF(7:7="Да",COUNTIF(R12:R159,"Неуд")+COUNTIF(R12:R159,"Н/я")+COUNTIF(R12:R159,"Н/з"),0))</f>
        <v>58.6</v>
      </c>
      <c r="S160" s="36">
        <f>IF(SUM(S12:S159)&gt;0,AVERAGE(S12:S159),IF(7:7="Да",COUNTIF(S12:S159,"Неуд")+COUNTIF(S12:S159,"Н/я")+COUNTIF(S12:S159,"Н/з"),0))</f>
        <v>0</v>
      </c>
      <c r="T160" s="36">
        <f>IF(SUM(T12:T159)&gt;0,AVERAGE(T12:T159),IF(7:7="Да",COUNTIF(T12:T159,"Неуд")+COUNTIF(T12:T159,"Н/я")+COUNTIF(T12:T159,"Н/з"),0))</f>
        <v>0</v>
      </c>
      <c r="U160" s="36">
        <f>IF(SUM(U12:U159)&gt;0,AVERAGE(U12:U159),IF(7:7="Да",COUNTIF(U12:U159,"Неуд")+COUNTIF(U12:U159,"Н/я")+COUNTIF(U12:U159,"Н/з"),0))</f>
        <v>0</v>
      </c>
      <c r="V160" s="36">
        <f>IF(SUM(V12:V159)&gt;0,AVERAGE(V12:V159),IF(7:7="Да",COUNTIF(V12:V159,"Неуд")+COUNTIF(V12:V159,"Н/я")+COUNTIF(V12:V159,"Н/з"),0))</f>
        <v>0</v>
      </c>
      <c r="W160" s="36">
        <f>IF(SUM(W12:W159)&gt;0,AVERAGE(W12:W159),IF(7:7="Да",COUNTIF(W12:W159,"Неуд")+COUNTIF(W12:W159,"Н/я")+COUNTIF(W12:W159,"Н/з"),0))</f>
        <v>0</v>
      </c>
      <c r="X160" s="36">
        <f>IF(SUM(X12:X159)&gt;0,AVERAGE(X12:X159),IF(7:7="Да",COUNTIF(X12:X159,"Неуд")+COUNTIF(X12:X159,"Н/я")+COUNTIF(X12:X159,"Н/з"),0))</f>
        <v>0</v>
      </c>
      <c r="Y160" s="36">
        <f>IF(SUM(Y12:Y159)&gt;0,AVERAGE(Y12:Y159),IF(7:7="Да",COUNTIF(Y12:Y159,"Неуд")+COUNTIF(Y12:Y159,"Н/я")+COUNTIF(Y12:Y159,"Н/з"),0))</f>
        <v>0</v>
      </c>
      <c r="Z160" s="36">
        <f>IF(SUM(Z12:Z159)&gt;0,AVERAGE(Z12:Z159),IF(7:7="Да",COUNTIF(Z12:Z159,"Неуд")+COUNTIF(Z12:Z159,"Н/я")+COUNTIF(Z12:Z159,"Н/з"),0))</f>
        <v>0</v>
      </c>
      <c r="AA160" s="36">
        <f>IF(SUM(AA12:AA159)&gt;0,AVERAGE(AA12:AA159),IF(7:7="Да",COUNTIF(AA12:AA159,"Неуд")+COUNTIF(AA12:AA159,"Н/я")+COUNTIF(AA12:AA159,"Н/з"),0))</f>
        <v>0</v>
      </c>
      <c r="AB160" s="36">
        <f>IF(SUM(AB12:AB159)&gt;0,AVERAGE(AB12:AB159),IF(7:7="Да",COUNTIF(AB12:AB159,"Неуд")+COUNTIF(AB12:AB159,"Н/я")+COUNTIF(AB12:AB159,"Н/з"),0))</f>
        <v>0</v>
      </c>
      <c r="AC160" s="36">
        <f>IF(SUM(AC12:AC159)&gt;0,AVERAGE(AC12:AC159),IF(7:7="Да",COUNTIF(AC12:AC159,"Неуд")+COUNTIF(AC12:AC159,"Н/я")+COUNTIF(AC12:AC159,"Н/з"),0))</f>
        <v>0</v>
      </c>
      <c r="AD160" s="36">
        <f>IF(SUM(AD12:AD159)&gt;0,AVERAGE(AD12:AD159),IF(7:7="Да",COUNTIF(AD12:AD159,"Неуд")+COUNTIF(AD12:AD159,"Н/я")+COUNTIF(AD12:AD159,"Н/з"),0))</f>
        <v>0</v>
      </c>
      <c r="AE160" s="36">
        <f>IF(SUM(AE12:AE159)&gt;0,AVERAGE(AE12:AE159),IF(7:7="Да",COUNTIF(AE12:AE159,"Неуд")+COUNTIF(AE12:AE159,"Н/я")+COUNTIF(AE12:AE159,"Н/з"),0))</f>
        <v>0</v>
      </c>
      <c r="AF160" s="36">
        <f>IF(SUM(AF12:AF159)&gt;0,AVERAGE(AF12:AF159),IF(7:7="Да",COUNTIF(AF12:AF159,"Неуд")+COUNTIF(AF12:AF159,"Н/я")+COUNTIF(AF12:AF159,"Н/з"),0))</f>
        <v>0</v>
      </c>
      <c r="AG160" s="36">
        <f>IF(SUM(AG12:AG159)&gt;0,AVERAGE(AG12:AG159),IF(7:7="Да",COUNTIF(AG12:AG159,"Неуд")+COUNTIF(AG12:AG159,"Н/я")+COUNTIF(AG12:AG159,"Н/з"),0))</f>
        <v>0</v>
      </c>
      <c r="AH160" s="36">
        <f>IF(SUM(AH12:AH159)&gt;0,AVERAGE(AH12:AH159),IF(7:7="Да",COUNTIF(AH12:AH159,"Неуд")+COUNTIF(AH12:AH159,"Н/я")+COUNTIF(AH12:AH159,"Н/з"),0))</f>
        <v>0</v>
      </c>
      <c r="AI160" s="36">
        <f>IF(SUM(AI12:AI159)&gt;0,AVERAGE(AI12:AI159),IF(7:7="Да",COUNTIF(AI12:AI159,"Неуд")+COUNTIF(AI12:AI159,"Н/я")+COUNTIF(AI12:AI159,"Н/з"),0))</f>
        <v>0</v>
      </c>
      <c r="AJ160" s="36">
        <f>IF(SUM(AJ12:AJ159)&gt;0,AVERAGE(AJ12:AJ159),IF(7:7="Да",COUNTIF(AJ12:AJ159,"Неуд")+COUNTIF(AJ12:AJ159,"Н/я")+COUNTIF(AJ12:AJ159,"Н/з"),0))</f>
        <v>0</v>
      </c>
      <c r="AK160" s="36">
        <f>IF(SUM(AK12:AK159)&gt;0,AVERAGE(AK12:AK159),IF(7:7="Да",COUNTIF(AK12:AK159,"Неуд")+COUNTIF(AK12:AK159,"Н/я")+COUNTIF(AK12:AK159,"Н/з"),0))</f>
        <v>0</v>
      </c>
      <c r="AL160" s="36">
        <f>IF(SUM(AL12:AL159)&gt;0,AVERAGE(AL12:AL159),IF(7:7="Да",COUNTIF(AL12:AL159,"Неуд")+COUNTIF(AL12:AL159,"Н/я")+COUNTIF(AL12:AL159,"Н/з"),0))</f>
        <v>0</v>
      </c>
      <c r="AM160" s="36">
        <f>IF(SUM(AM12:AM159)&gt;0,AVERAGE(AM12:AM159),IF(7:7="Да",COUNTIF(AM12:AM159,"Неуд")+COUNTIF(AM12:AM159,"Н/я")+COUNTIF(AM12:AM159,"Н/з"),0))</f>
        <v>0</v>
      </c>
      <c r="AN160" s="36">
        <f>IF(SUM(AN12:AN159)&gt;0,AVERAGE(AN12:AN159),IF(7:7="Да",COUNTIF(AN12:AN159,"Неуд")+COUNTIF(AN12:AN159,"Н/я")+COUNTIF(AN12:AN159,"Н/з"),0))</f>
        <v>0</v>
      </c>
      <c r="AO160" s="36">
        <f>IF(SUM(AO12:AO159)&gt;0,AVERAGE(AO12:AO159),IF(7:7="Да",COUNTIF(AO12:AO159,"Неуд")+COUNTIF(AO12:AO159,"Н/я")+COUNTIF(AO12:AO159,"Н/з"),0))</f>
        <v>0</v>
      </c>
      <c r="AP160" s="36">
        <f>IF(SUM(AP12:AP159)&gt;0,AVERAGE(AP12:AP159),IF(7:7="Да",COUNTIF(AP12:AP159,"Неуд")+COUNTIF(AP12:AP159,"Н/я")+COUNTIF(AP12:AP159,"Н/з"),0))</f>
        <v>0</v>
      </c>
      <c r="AQ160" s="36">
        <f>IF(SUM(AQ12:AQ159)&gt;0,AVERAGE(AQ12:AQ159),IF(7:7="Да",COUNTIF(AQ12:AQ159,"Неуд")+COUNTIF(AQ12:AQ159,"Н/я")+COUNTIF(AQ12:AQ159,"Н/з"),0))</f>
        <v>0</v>
      </c>
      <c r="AR160" s="36">
        <f>IF(SUM(AR12:AR159)&gt;0,AVERAGE(AR12:AR159),IF(7:7="Да",COUNTIF(AR12:AR159,"Неуд")+COUNTIF(AR12:AR159,"Н/я")+COUNTIF(AR12:AR159,"Н/з"),0))</f>
        <v>0</v>
      </c>
      <c r="AS160" s="36">
        <f>IF(SUM(AS12:AS159)&gt;0,AVERAGE(AS12:AS159),IF(7:7="Да",COUNTIF(AS12:AS159,"Неуд")+COUNTIF(AS12:AS159,"Н/я")+COUNTIF(AS12:AS159,"Н/з"),0))</f>
        <v>0</v>
      </c>
      <c r="AT160" s="36">
        <f>IF(SUM(AT12:AT159)&gt;0,AVERAGE(AT12:AT159),IF(7:7="Да",COUNTIF(AT12:AT159,"Неуд")+COUNTIF(AT12:AT159,"Н/я")+COUNTIF(AT12:AT159,"Н/з"),0))</f>
        <v>0</v>
      </c>
      <c r="AU160" s="36">
        <f>IF(SUM(AU12:AU159)&gt;0,AVERAGE(AU12:AU159),IF(7:7="Да",COUNTIF(AU12:AU159,"Неуд")+COUNTIF(AU12:AU159,"Н/я")+COUNTIF(AU12:AU159,"Н/з"),0))</f>
        <v>0</v>
      </c>
      <c r="AV160" s="36">
        <f>IF(SUM(AV12:AV159)&gt;0,AVERAGE(AV12:AV159),IF(7:7="Да",COUNTIF(AV12:AV159,"Неуд")+COUNTIF(AV12:AV159,"Н/я")+COUNTIF(AV12:AV159,"Н/з"),0))</f>
        <v>0</v>
      </c>
      <c r="AW160" s="36">
        <f>IF(SUM(AW12:AW159)&gt;0,AVERAGE(AW12:AW159),IF(7:7="Да",COUNTIF(AW12:AW159,"Неуд")+COUNTIF(AW12:AW159,"Н/я")+COUNTIF(AW12:AW159,"Н/з"),0))</f>
        <v>0</v>
      </c>
      <c r="AX160" s="36">
        <f>IF(SUM(AX12:AX159)&gt;0,AVERAGE(AX12:AX159),IF(7:7="Да",COUNTIF(AX12:AX159,"Неуд")+COUNTIF(AX12:AX159,"Н/я")+COUNTIF(AX12:AX159,"Н/з"),0))</f>
        <v>0</v>
      </c>
      <c r="AY160" s="36">
        <f>IF(SUM(AY12:AY159)&gt;0,AVERAGE(AY12:AY159),IF(7:7="Да",COUNTIF(AY12:AY159,"Неуд")+COUNTIF(AY12:AY159,"Н/я")+COUNTIF(AY12:AY159,"Н/з"),0))</f>
        <v>0</v>
      </c>
      <c r="AZ160" s="36">
        <f>IF(SUM(AZ12:AZ159)&gt;0,AVERAGE(AZ12:AZ159),IF(7:7="Да",COUNTIF(AZ12:AZ159,"Неуд")+COUNTIF(AZ12:AZ159,"Н/я")+COUNTIF(AZ12:AZ159,"Н/з"),0))</f>
        <v>0</v>
      </c>
      <c r="BA160" s="36">
        <f>IF(SUM(BA12:BA159)&gt;0,AVERAGE(BA12:BA159),IF(7:7="Да",COUNTIF(BA12:BA159,"Неуд")+COUNTIF(BA12:BA159,"Н/я")+COUNTIF(BA12:BA159,"Н/з"),0))</f>
        <v>0</v>
      </c>
      <c r="BB160" s="36">
        <f>IF(SUM(BB12:BB159)&gt;0,AVERAGE(BB12:BB159),IF(7:7="Да",COUNTIF(BB12:BB159,"Неуд")+COUNTIF(BB12:BB159,"Н/я")+COUNTIF(BB12:BB159,"Н/з"),0))</f>
        <v>0</v>
      </c>
      <c r="BC160" s="36">
        <f>IF(SUM(BC12:BC159)&gt;0,AVERAGE(BC12:BC159),IF(7:7="Да",COUNTIF(BC12:BC159,"Неуд")+COUNTIF(BC12:BC159,"Н/я")+COUNTIF(BC12:BC159,"Н/з"),0))</f>
        <v>0</v>
      </c>
      <c r="BD160" s="36">
        <f>IF(SUM(BD12:BD159)&gt;0,AVERAGE(BD12:BD159),IF(7:7="Да",COUNTIF(BD12:BD159,"Неуд")+COUNTIF(BD12:BD159,"Н/я")+COUNTIF(BD12:BD159,"Н/з"),0))</f>
        <v>0</v>
      </c>
      <c r="BE160" s="36">
        <f>IF(SUM(BE12:BE159)&gt;0,AVERAGE(BE12:BE159),IF(7:7="Да",COUNTIF(BE12:BE159,"Неуд")+COUNTIF(BE12:BE159,"Н/я")+COUNTIF(BE12:BE159,"Н/з"),0))</f>
        <v>0</v>
      </c>
      <c r="BF160" s="36">
        <f>IF(SUM(BF12:BF159)&gt;0,AVERAGE(BF12:BF159),IF(7:7="Да",COUNTIF(BF12:BF159,"Неуд")+COUNTIF(BF12:BF159,"Н/я")+COUNTIF(BF12:BF159,"Н/з"),0))</f>
        <v>0</v>
      </c>
      <c r="BG160" s="36">
        <f>IF(SUM(BG12:BG159)&gt;0,AVERAGE(BG12:BG159),IF(7:7="Да",COUNTIF(BG12:BG159,"Неуд")+COUNTIF(BG12:BG159,"Н/я")+COUNTIF(BG12:BG159,"Н/з"),0))</f>
        <v>0</v>
      </c>
      <c r="BH160" s="36">
        <f>IF(SUM(BH12:BH159)&gt;0,AVERAGE(BH12:BH159),IF(7:7="Да",COUNTIF(BH12:BH159,"Неуд")+COUNTIF(BH12:BH159,"Н/я")+COUNTIF(BH12:BH159,"Н/з"),0))</f>
        <v>0</v>
      </c>
      <c r="BI160" s="36">
        <f>IF(SUM(BI12:BI159)&gt;0,AVERAGE(BI12:BI159),IF(7:7="Да",COUNTIF(BI12:BI159,"Неуд")+COUNTIF(BI12:BI159,"Н/я")+COUNTIF(BI12:BI159,"Н/з"),0))</f>
        <v>0</v>
      </c>
      <c r="BJ160" s="36">
        <f>IF(SUM(BJ12:BJ159)&gt;0,AVERAGE(BJ12:BJ159),IF(7:7="Да",COUNTIF(BJ12:BJ159,"Неуд")+COUNTIF(BJ12:BJ159,"Н/я")+COUNTIF(BJ12:BJ159,"Н/з"),0))</f>
        <v>0</v>
      </c>
      <c r="BK160" s="36">
        <f>IF(SUM(BK12:BK159)&gt;0,AVERAGE(BK12:BK159),IF(7:7="Да",COUNTIF(BK12:BK159,"Неуд")+COUNTIF(BK12:BK159,"Н/я")+COUNTIF(BK12:BK159,"Н/з"),0))</f>
        <v>0</v>
      </c>
      <c r="BL160" s="36">
        <f>IF(SUM(BL12:BL159)&gt;0,AVERAGE(BL12:BL159),IF(7:7="Да",COUNTIF(BL12:BL159,"Неуд")+COUNTIF(BL12:BL159,"Н/я")+COUNTIF(BL12:BL159,"Н/з"),0))</f>
        <v>0</v>
      </c>
      <c r="BM160" s="36">
        <f>IF(SUM(BM12:BM159)&gt;0,AVERAGE(BM12:BM159),IF(7:7="Да",COUNTIF(BM12:BM159,"Неуд")+COUNTIF(BM12:BM159,"Н/я")+COUNTIF(BM12:BM159,"Н/з"),0))</f>
        <v>0</v>
      </c>
      <c r="BN160" s="36">
        <f>IF(SUM(BN12:BN159)&gt;0,AVERAGE(BN12:BN159),IF(7:7="Да",COUNTIF(BN12:BN159,"Неуд")+COUNTIF(BN12:BN159,"Н/я")+COUNTIF(BN12:BN159,"Н/з"),0))</f>
        <v>0</v>
      </c>
      <c r="BO160" s="36">
        <f>IF(SUM(BO12:BO159)&gt;0,AVERAGE(BO12:BO159),IF(7:7="Да",COUNTIF(BO12:BO159,"Неуд")+COUNTIF(BO12:BO159,"Н/я")+COUNTIF(BO12:BO159,"Н/з"),0))</f>
        <v>0</v>
      </c>
      <c r="BP160" s="36">
        <f>IF(SUM(BP12:BP159)&gt;0,AVERAGE(BP12:BP159),IF(7:7="Да",COUNTIF(BP12:BP159,"Неуд")+COUNTIF(BP12:BP159,"Н/я")+COUNTIF(BP12:BP159,"Н/з"),0))</f>
        <v>0</v>
      </c>
      <c r="BQ160" s="36">
        <f>IF(SUM(BQ12:BQ159)&gt;0,AVERAGE(BQ12:BQ159),IF(7:7="Да",COUNTIF(BQ12:BQ159,"Неуд")+COUNTIF(BQ12:BQ159,"Н/я")+COUNTIF(BQ12:BQ159,"Н/з"),0))</f>
        <v>0</v>
      </c>
      <c r="BR160" s="36">
        <f>IF(SUM(BR12:BR159)&gt;0,AVERAGE(BR12:BR159),IF(7:7="Да",COUNTIF(BR12:BR159,"Неуд")+COUNTIF(BR12:BR159,"Н/я")+COUNTIF(BR12:BR159,"Н/з"),0))</f>
        <v>0</v>
      </c>
      <c r="BS160" s="36">
        <f>IF(SUM(BS12:BS159)&gt;0,AVERAGE(BS12:BS159),IF(7:7="Да",COUNTIF(BS12:BS159,"Неуд")+COUNTIF(BS12:BS159,"Н/я")+COUNTIF(BS12:BS159,"Н/з"),0))</f>
        <v>0</v>
      </c>
      <c r="BT160" s="36">
        <f>IF(SUM(BT12:BT159)&gt;0,AVERAGE(BT12:BT159),IF(7:7="Да",COUNTIF(BT12:BT159,"Неуд")+COUNTIF(BT12:BT159,"Н/я")+COUNTIF(BT12:BT159,"Н/з"),0))</f>
        <v>0</v>
      </c>
      <c r="BU160" s="36">
        <f>IF(SUM(BU12:BU159)&gt;0,AVERAGE(BU12:BU159),IF(7:7="Да",COUNTIF(BU12:BU159,"Неуд")+COUNTIF(BU12:BU159,"Н/я")+COUNTIF(BU12:BU159,"Н/з"),0))</f>
        <v>0</v>
      </c>
      <c r="BV160" s="36">
        <f>IF(SUM(BV12:BV159)&gt;0,AVERAGE(BV12:BV159),IF(7:7="Да",COUNTIF(BV12:BV159,"Неуд")+COUNTIF(BV12:BV159,"Н/я")+COUNTIF(BV12:BV159,"Н/з"),0))</f>
        <v>0</v>
      </c>
      <c r="BW160" s="36">
        <f>IF(SUM(BW12:BW159)&gt;0,AVERAGE(BW12:BW159),IF(7:7="Да",COUNTIF(BW12:BW159,"Неуд")+COUNTIF(BW12:BW159,"Н/я")+COUNTIF(BW12:BW159,"Н/з"),0))</f>
        <v>0</v>
      </c>
      <c r="BX160" s="36">
        <f>IF(SUM(BX12:BX159)&gt;0,AVERAGE(BX12:BX159),IF(7:7="Да",COUNTIF(BX12:BX159,"Неуд")+COUNTIF(BX12:BX159,"Н/я")+COUNTIF(BX12:BX159,"Н/з"),0))</f>
        <v>0</v>
      </c>
      <c r="BY160" s="36">
        <f>IF(SUM(BY12:BY159)&gt;0,AVERAGE(BY12:BY159),IF(7:7="Да",COUNTIF(BY12:BY159,"Неуд")+COUNTIF(BY12:BY159,"Н/я")+COUNTIF(BY12:BY159,"Н/з"),0))</f>
        <v>0</v>
      </c>
      <c r="BZ160" s="36">
        <f>IF(SUM(BZ12:BZ159)&gt;0,AVERAGE(BZ12:BZ159),IF(7:7="Да",COUNTIF(BZ12:BZ159,"Неуд")+COUNTIF(BZ12:BZ159,"Н/я")+COUNTIF(BZ12:BZ159,"Н/з"),0))</f>
        <v>0</v>
      </c>
      <c r="CA160" s="36">
        <f>IF(SUM(CA12:CA159)&gt;0,AVERAGE(CA12:CA159),IF(7:7="Да",COUNTIF(CA12:CA159,"Неуд")+COUNTIF(CA12:CA159,"Н/я")+COUNTIF(CA12:CA159,"Н/з"),0))</f>
        <v>0</v>
      </c>
      <c r="CB160" s="36">
        <f>IF(SUM(CB12:CB159)&gt;0,AVERAGE(CB12:CB159),IF(7:7="Да",COUNTIF(CB12:CB159,"Неуд")+COUNTIF(CB12:CB159,"Н/я")+COUNTIF(CB12:CB159,"Н/з"),0))</f>
        <v>0</v>
      </c>
      <c r="CC160" s="36">
        <f>IF(SUM(CC12:CC159)&gt;0,AVERAGE(CC12:CC159),IF(7:7="Да",COUNTIF(CC12:CC159,"Неуд")+COUNTIF(CC12:CC159,"Н/я")+COUNTIF(CC12:CC159,"Н/з"),0))</f>
        <v>0</v>
      </c>
      <c r="CD160" s="36">
        <f>IF(SUM(CD12:CD159)&gt;0,AVERAGE(CD12:CD159),IF(7:7="Да",COUNTIF(CD12:CD159,"Неуд")+COUNTIF(CD12:CD159,"Н/я")+COUNTIF(CD12:CD159,"Н/з"),0))</f>
        <v>0</v>
      </c>
      <c r="CE160" s="36">
        <f>IF(SUM(CE12:CE159)&gt;0,AVERAGE(CE12:CE159),IF(7:7="Да",COUNTIF(CE12:CE159,"Неуд")+COUNTIF(CE12:CE159,"Н/я")+COUNTIF(CE12:CE159,"Н/з"),0))</f>
        <v>0</v>
      </c>
      <c r="CF160" s="36">
        <f>IF(SUM(CF12:CF159)&gt;0,AVERAGE(CF12:CF159),IF(7:7="Да",COUNTIF(CF12:CF159,"Неуд")+COUNTIF(CF12:CF159,"Н/я")+COUNTIF(CF12:CF159,"Н/з"),0))</f>
        <v>0</v>
      </c>
      <c r="CG160" s="36">
        <f>IF(SUM(CG12:CG159)&gt;0,AVERAGE(CG12:CG159),IF(7:7="Да",COUNTIF(CG12:CG159,"Неуд")+COUNTIF(CG12:CG159,"Н/я")+COUNTIF(CG12:CG159,"Н/з"),0))</f>
        <v>0</v>
      </c>
      <c r="CH160" s="36">
        <f>IF(SUM(CH12:CH159)&gt;0,AVERAGE(CH12:CH159),IF(7:7="Да",COUNTIF(CH12:CH159,"Неуд")+COUNTIF(CH12:CH159,"Н/я")+COUNTIF(CH12:CH159,"Н/з"),0))</f>
        <v>0</v>
      </c>
      <c r="CI160" s="36">
        <f>IF(SUM(CI12:CI159)&gt;0,AVERAGE(CI12:CI159),IF(7:7="Да",COUNTIF(CI12:CI159,"Неуд")+COUNTIF(CI12:CI159,"Н/я")+COUNTIF(CI12:CI159,"Н/з"),0))</f>
        <v>0</v>
      </c>
      <c r="CJ160" s="36">
        <f>IF(SUM(CJ12:CJ159)&gt;0,AVERAGE(CJ12:CJ159),IF(7:7="Да",COUNTIF(CJ12:CJ159,"Неуд")+COUNTIF(CJ12:CJ159,"Н/я")+COUNTIF(CJ12:CJ159,"Н/з"),0))</f>
        <v>0</v>
      </c>
      <c r="CK160" s="36">
        <f>IF(SUM(CK12:CK159)&gt;0,AVERAGE(CK12:CK159),IF(7:7="Да",COUNTIF(CK12:CK159,"Неуд")+COUNTIF(CK12:CK159,"Н/я")+COUNTIF(CK12:CK159,"Н/з"),0))</f>
        <v>0</v>
      </c>
      <c r="CL160" s="36">
        <f>IF(SUM(CL12:CL159)&gt;0,AVERAGE(CL12:CL159),IF(7:7="Да",COUNTIF(CL12:CL159,"Неуд")+COUNTIF(CL12:CL159,"Н/я")+COUNTIF(CL12:CL159,"Н/з"),0))</f>
        <v>0</v>
      </c>
      <c r="CM160" s="36">
        <f>IF(SUM(CM12:CM159)&gt;0,AVERAGE(CM12:CM159),IF(7:7="Да",COUNTIF(CM12:CM159,"Неуд")+COUNTIF(CM12:CM159,"Н/я")+COUNTIF(CM12:CM159,"Н/з"),0))</f>
        <v>0</v>
      </c>
      <c r="CN160" s="36">
        <f>IF(SUM(CN12:CN159)&gt;0,AVERAGE(CN12:CN159),IF(7:7="Да",COUNTIF(CN12:CN159,"Неуд")+COUNTIF(CN12:CN159,"Н/я")+COUNTIF(CN12:CN159,"Н/з"),0))</f>
        <v>0</v>
      </c>
      <c r="CO160" s="36">
        <f>IF(SUM(CO12:CO159)&gt;0,AVERAGE(CO12:CO159),IF(7:7="Да",COUNTIF(CO12:CO159,"Неуд")+COUNTIF(CO12:CO159,"Н/я")+COUNTIF(CO12:CO159,"Н/з"),0))</f>
        <v>0</v>
      </c>
      <c r="CP160" s="36">
        <f>IF(SUM(CP12:CP159)&gt;0,AVERAGE(CP12:CP159),IF(7:7="Да",COUNTIF(CP12:CP159,"Неуд")+COUNTIF(CP12:CP159,"Н/я")+COUNTIF(CP12:CP159,"Н/з"),0))</f>
        <v>0</v>
      </c>
      <c r="CQ160" s="36">
        <f>IF(SUM(CQ12:CQ159)&gt;0,AVERAGE(CQ12:CQ159),IF(7:7="Да",COUNTIF(CQ12:CQ159,"Неуд")+COUNTIF(CQ12:CQ159,"Н/я")+COUNTIF(CQ12:CQ159,"Н/з"),0))</f>
        <v>0</v>
      </c>
      <c r="CR160" s="36">
        <f>IF(SUM(CR12:CR159)&gt;0,AVERAGE(CR12:CR159),IF(7:7="Да",COUNTIF(CR12:CR159,"Неуд")+COUNTIF(CR12:CR159,"Н/я")+COUNTIF(CR12:CR159,"Н/з"),0))</f>
        <v>0</v>
      </c>
      <c r="CS160" s="36">
        <f>IF(SUM(CS12:CS159)&gt;0,AVERAGE(CS12:CS159),IF(7:7="Да",COUNTIF(CS12:CS159,"Неуд")+COUNTIF(CS12:CS159,"Н/я")+COUNTIF(CS12:CS159,"Н/з"),0))</f>
        <v>0</v>
      </c>
      <c r="CT160" s="36">
        <f>IF(SUM(CT12:CT159)&gt;0,AVERAGE(CT12:CT159),IF(7:7="Да",COUNTIF(CT12:CT159,"Неуд")+COUNTIF(CT12:CT159,"Н/я")+COUNTIF(CT12:CT159,"Н/з"),0))</f>
        <v>0</v>
      </c>
      <c r="CU160" s="36">
        <f>IF(SUM(CU12:CU159)&gt;0,AVERAGE(CU12:CU159),IF(7:7="Да",COUNTIF(CU12:CU159,"Неуд")+COUNTIF(CU12:CU159,"Н/я")+COUNTIF(CU12:CU159,"Н/з"),0))</f>
        <v>0</v>
      </c>
      <c r="CV160" s="36">
        <f>IF(SUM(CV12:CV159)&gt;0,AVERAGE(CV12:CV159),IF(7:7="Да",COUNTIF(CV12:CV159,"Неуд")+COUNTIF(CV12:CV159,"Н/я")+COUNTIF(CV12:CV159,"Н/з"),0))</f>
        <v>0</v>
      </c>
      <c r="CW160" s="36">
        <f>IF(SUM(CW12:CW159)&gt;0,AVERAGE(CW12:CW159),IF(7:7="Да",COUNTIF(CW12:CW159,"Неуд")+COUNTIF(CW12:CW159,"Н/я")+COUNTIF(CW12:CW159,"Н/з"),0))</f>
        <v>0</v>
      </c>
      <c r="CX160" s="36">
        <f>IF(SUM(CX12:CX159)&gt;0,AVERAGE(CX12:CX159),IF(7:7="Да",COUNTIF(CX12:CX159,"Неуд")+COUNTIF(CX12:CX159,"Н/я")+COUNTIF(CX12:CX159,"Н/з"),0))</f>
        <v>0</v>
      </c>
      <c r="CY160" s="36">
        <f>IF(SUM(CY12:CY159)&gt;0,AVERAGE(CY12:CY159),IF(7:7="Да",COUNTIF(CY12:CY159,"Неуд")+COUNTIF(CY12:CY159,"Н/я")+COUNTIF(CY12:CY159,"Н/з"),0))</f>
        <v>0</v>
      </c>
      <c r="CZ160" s="36">
        <f>IF(SUM(CZ12:CZ159)&gt;0,AVERAGE(CZ12:CZ159),IF(7:7="Да",COUNTIF(CZ12:CZ159,"Неуд")+COUNTIF(CZ12:CZ159,"Н/я")+COUNTIF(CZ12:CZ159,"Н/з"),0))</f>
        <v>0</v>
      </c>
      <c r="DA160" s="36">
        <f>IF(SUM(DA12:DA159)&gt;0,AVERAGE(DA12:DA159),IF(7:7="Да",COUNTIF(DA12:DA159,"Неуд")+COUNTIF(DA12:DA159,"Н/я")+COUNTIF(DA12:DA159,"Н/з"),0))</f>
        <v>0</v>
      </c>
      <c r="DB160" s="36">
        <f>IF(SUM(DB12:DB159)&gt;0,AVERAGE(DB12:DB159),IF(7:7="Да",COUNTIF(DB12:DB159,"Неуд")+COUNTIF(DB12:DB159,"Н/я")+COUNTIF(DB12:DB159,"Н/з"),0))</f>
        <v>0</v>
      </c>
      <c r="DC160" s="36">
        <f>IF(SUM(DC12:DC159)&gt;0,AVERAGE(DC12:DC159),IF(7:7="Да",COUNTIF(DC12:DC159,"Неуд")+COUNTIF(DC12:DC159,"Н/я")+COUNTIF(DC12:DC159,"Н/з"),0))</f>
        <v>0</v>
      </c>
      <c r="DD160" s="36">
        <f>IF(SUM(DD12:DD159)&gt;0,AVERAGE(DD12:DD159),IF(7:7="Да",COUNTIF(DD12:DD159,"Неуд")+COUNTIF(DD12:DD159,"Н/я")+COUNTIF(DD12:DD159,"Н/з"),0))</f>
        <v>0</v>
      </c>
      <c r="DE160" s="36">
        <f>IF(SUM(DE12:DE159)&gt;0,AVERAGE(DE12:DE159),IF(7:7="Да",COUNTIF(DE12:DE159,"Неуд")+COUNTIF(DE12:DE159,"Н/я")+COUNTIF(DE12:DE159,"Н/з"),0))</f>
        <v>0</v>
      </c>
      <c r="DF160" s="36">
        <f>IF(SUM(DF12:DF159)&gt;0,AVERAGE(DF12:DF159),IF(7:7="Да",COUNTIF(DF12:DF159,"Неуд")+COUNTIF(DF12:DF159,"Н/я")+COUNTIF(DF12:DF159,"Н/з"),0))</f>
        <v>0</v>
      </c>
      <c r="DG160" s="36">
        <f>IF(SUM(DG12:DG159)&gt;0,AVERAGE(DG12:DG159),IF(7:7="Да",COUNTIF(DG12:DG159,"Неуд")+COUNTIF(DG12:DG159,"Н/я")+COUNTIF(DG12:DG159,"Н/з"),0))</f>
        <v>0</v>
      </c>
      <c r="DH160" s="36">
        <f>IF(SUM(DH12:DH159)&gt;0,AVERAGE(DH12:DH159),IF(7:7="Да",COUNTIF(DH12:DH159,"Неуд")+COUNTIF(DH12:DH159,"Н/я")+COUNTIF(DH12:DH159,"Н/з"),0))</f>
        <v>0</v>
      </c>
      <c r="DI160" s="36">
        <f>IF(SUM(DI12:DI159)&gt;0,AVERAGE(DI12:DI159),IF(7:7="Да",COUNTIF(DI12:DI159,"Неуд")+COUNTIF(DI12:DI159,"Н/я")+COUNTIF(DI12:DI159,"Н/з"),0))</f>
        <v>0</v>
      </c>
      <c r="DJ160" s="36">
        <f>IF(SUM(DJ12:DJ159)&gt;0,AVERAGE(DJ12:DJ159),IF(7:7="Да",COUNTIF(DJ12:DJ159,"Неуд")+COUNTIF(DJ12:DJ159,"Н/я")+COUNTIF(DJ12:DJ159,"Н/з"),0))</f>
        <v>0</v>
      </c>
      <c r="DK160" s="36">
        <f>IF(SUM(DK12:DK159)&gt;0,AVERAGE(DK12:DK159),IF(7:7="Да",COUNTIF(DK12:DK159,"Неуд")+COUNTIF(DK12:DK159,"Н/я")+COUNTIF(DK12:DK159,"Н/з"),0))</f>
        <v>0</v>
      </c>
      <c r="DL160" s="36">
        <f>IF(SUM(DL12:DL159)&gt;0,AVERAGE(DL12:DL159),IF(7:7="Да",COUNTIF(DL12:DL159,"Неуд")+COUNTIF(DL12:DL159,"Н/я")+COUNTIF(DL12:DL159,"Н/з"),0))</f>
        <v>0</v>
      </c>
      <c r="DM160" s="36">
        <f>IF(SUM(DM12:DM159)&gt;0,AVERAGE(DM12:DM159),IF(7:7="Да",COUNTIF(DM12:DM159,"Неуд")+COUNTIF(DM12:DM159,"Н/я")+COUNTIF(DM12:DM159,"Н/з"),0))</f>
        <v>0</v>
      </c>
      <c r="DN160" s="36">
        <f>IF(SUM(DN12:DN159)&gt;0,AVERAGE(DN12:DN159),IF(7:7="Да",COUNTIF(DN12:DN159,"Неуд")+COUNTIF(DN12:DN159,"Н/я")+COUNTIF(DN12:DN159,"Н/з"),0))</f>
        <v>0</v>
      </c>
      <c r="DO160" s="36">
        <f>IF(SUM(DO12:DO159)&gt;0,AVERAGE(DO12:DO159),IF(7:7="Да",COUNTIF(DO12:DO159,"Неуд")+COUNTIF(DO12:DO159,"Н/я")+COUNTIF(DO12:DO159,"Н/з"),0))</f>
        <v>0</v>
      </c>
      <c r="DP160" s="37">
        <f>SUM(DP12:DP159)</f>
        <v>0</v>
      </c>
      <c r="DQ160" s="38"/>
      <c r="DR160" s="38"/>
      <c r="DS160" s="38"/>
      <c r="DT160" s="39"/>
      <c r="DU160" s="30">
        <f>AVERAGE(DU12:DU159)</f>
        <v>0.35786628733997161</v>
      </c>
      <c r="DV160" s="45"/>
    </row>
  </sheetData>
  <mergeCells count="11">
    <mergeCell ref="C4:D4"/>
    <mergeCell ref="C3:D3"/>
    <mergeCell ref="B10:D10"/>
    <mergeCell ref="B7:D7"/>
    <mergeCell ref="E10:R10"/>
    <mergeCell ref="Q11:R11"/>
    <mergeCell ref="E11:N11"/>
    <mergeCell ref="B11:D11"/>
    <mergeCell ref="B6:D6"/>
    <mergeCell ref="B9:D9"/>
    <mergeCell ref="B8:D8"/>
  </mergeCells>
  <phoneticPr fontId="0" type="noConversion"/>
  <conditionalFormatting sqref="E12:K12 E14:K17 E20:K22 E24:K25 E28:K29 E31:K31 E13:L13 E26:L27 N13:DO13 N15:DO17 N20:DO22 N24:DO24 N27:DO29 N31:DO31 M12:DO12 E18:DO19 M14:DO14 E23:DO23 M25:DO26 E30:DO30 E32:DO159">
    <cfRule type="expression" dxfId="28" priority="5" stopIfTrue="1">
      <formula>AND(E$7="Да",E12="Н/з")</formula>
    </cfRule>
    <cfRule type="expression" dxfId="27" priority="6" stopIfTrue="1">
      <formula>AND(E$7="Да",E12="Неуд")</formula>
    </cfRule>
    <cfRule type="expression" dxfId="26" priority="7" stopIfTrue="1">
      <formula>AND(E$7="Да",E12="Н/я")</formula>
    </cfRule>
  </conditionalFormatting>
  <conditionalFormatting sqref="DT12:DT159">
    <cfRule type="expression" dxfId="25" priority="11" stopIfTrue="1">
      <formula>AND(DATEVALUE(DT12)&gt;ДатаСессии,OR(DS12="",DATEVALUE(DS12)&lt;NOW()))</formula>
    </cfRule>
  </conditionalFormatting>
  <conditionalFormatting sqref="DV12:DV159">
    <cfRule type="expression" dxfId="24" priority="16" stopIfTrue="1">
      <formula>AND(DATEVALUE(DV12)&gt;ДатаСессии,OR(DR12="",DATEVALUE(DR12)&lt;NOW()))</formula>
    </cfRule>
  </conditionalFormatting>
  <conditionalFormatting sqref="DQ12:DQ159">
    <cfRule type="cellIs" dxfId="23" priority="8" stopIfTrue="1" operator="equal">
      <formula>"Неусп"</formula>
    </cfRule>
    <cfRule type="cellIs" dxfId="22" priority="9" stopIfTrue="1" operator="equal">
      <formula>"Хор"</formula>
    </cfRule>
    <cfRule type="cellIs" dxfId="21" priority="10" stopIfTrue="1" operator="equal">
      <formula>"Отл"</formula>
    </cfRule>
  </conditionalFormatting>
  <conditionalFormatting sqref="L12 L14 L16 L25">
    <cfRule type="expression" dxfId="20" priority="74" stopIfTrue="1">
      <formula>AND(#REF!="Да",L12="Н/з")</formula>
    </cfRule>
    <cfRule type="expression" dxfId="19" priority="75" stopIfTrue="1">
      <formula>AND(#REF!="Да",L12="Неуд")</formula>
    </cfRule>
    <cfRule type="expression" dxfId="18" priority="76" stopIfTrue="1">
      <formula>AND(#REF!="Да",L12="Н/я")</formula>
    </cfRule>
  </conditionalFormatting>
  <conditionalFormatting sqref="L15 L17 L28:L29 M13 M15:M17 L20:M22 L24:M24 M27:M29 L31:M31">
    <cfRule type="expression" dxfId="17" priority="86" stopIfTrue="1">
      <formula>AND(#REF!="Да",L13="Н/з")</formula>
    </cfRule>
    <cfRule type="expression" dxfId="16" priority="87" stopIfTrue="1">
      <formula>AND(#REF!="Да",L13="Неуд")</formula>
    </cfRule>
    <cfRule type="expression" dxfId="15" priority="88" stopIfTrue="1">
      <formula>AND(#REF!="Да",L13="Н/я")</formula>
    </cfRule>
  </conditionalFormatting>
  <conditionalFormatting sqref="E12:R31">
    <cfRule type="cellIs" dxfId="0" priority="1" operator="lessThan">
      <formula>40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Kurdyan Gayane</cp:lastModifiedBy>
  <cp:lastPrinted>2007-02-26T11:17:15Z</cp:lastPrinted>
  <dcterms:created xsi:type="dcterms:W3CDTF">2007-02-22T21:35:22Z</dcterms:created>
  <dcterms:modified xsi:type="dcterms:W3CDTF">2024-09-06T10:10:50Z</dcterms:modified>
</cp:coreProperties>
</file>