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<sst xmlns="http://schemas.openxmlformats.org/spreadsheetml/2006/main" count="124" uniqueCount="76">
  <si>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</si>
  <si>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</si>
  <si>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</si>
  <si>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</si>
  <si>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</si>
  <si>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</si>
  <si>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</si>
  <si>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</si>
  <si>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</si>
  <si>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</si>
  <si>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</si>
  <si>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</si>
  <si>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</si>
  <si>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</si>
  <si>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</si>
  <si>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</si>
  <si>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</si>
  <si>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</si>
  <si>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о21-2-2002</t>
  </si>
  <si>
    <t>Курс: 2</t>
  </si>
  <si>
    <t>Год: 2022-2023</t>
  </si>
  <si>
    <t>Сессия: Летняя</t>
  </si>
  <si>
    <t>Абраамян А.Г</t>
  </si>
  <si>
    <t>ОО</t>
  </si>
  <si>
    <t>01.03.02-1852</t>
  </si>
  <si>
    <t>Акопян Р.А</t>
  </si>
  <si>
    <t>СН</t>
  </si>
  <si>
    <t>01.03.02-1388</t>
  </si>
  <si>
    <t>Ваганян А.В</t>
  </si>
  <si>
    <t>01.03.02-1470</t>
  </si>
  <si>
    <t>Егиазарян Ш.Н</t>
  </si>
  <si>
    <t>01.03.02-1696</t>
  </si>
  <si>
    <t>Зограбян Д.Н</t>
  </si>
  <si>
    <t>01.03.02-2565</t>
  </si>
  <si>
    <t>Зограбян М.К</t>
  </si>
  <si>
    <t>01.03.02-1683</t>
  </si>
  <si>
    <t>Караказарян С.О</t>
  </si>
  <si>
    <t>2003086</t>
  </si>
  <si>
    <t>Карапетян А.В</t>
  </si>
  <si>
    <t>01.03.02-2287</t>
  </si>
  <si>
    <t>Мкртумян К.А</t>
  </si>
  <si>
    <t>01.03.02-583</t>
  </si>
  <si>
    <t>Парлакян Э.Э</t>
  </si>
  <si>
    <t>2001074</t>
  </si>
  <si>
    <t>Петросян В.Х</t>
  </si>
  <si>
    <t>Саакян Р.А</t>
  </si>
  <si>
    <t>01.03.02-2582</t>
  </si>
  <si>
    <t>Тащян Д.Г</t>
  </si>
  <si>
    <t>01.03.02-037</t>
  </si>
  <si>
    <t>Телегина Т.А</t>
  </si>
  <si>
    <t>2004342</t>
  </si>
  <si>
    <t>Товмасян Д.О</t>
  </si>
  <si>
    <t>01.03.02-1980</t>
  </si>
  <si>
    <t>Уч</t>
  </si>
  <si>
    <t>Перев</t>
  </si>
  <si>
    <t>Всего: 15</t>
  </si>
  <si>
    <t>Компьютерные сети - Сагиян Г.М.</t>
  </si>
  <si>
    <t>Математические методы анализа алгоритмов - Тоноян  Р.Н.</t>
  </si>
  <si>
    <t>Физика - Агаронян К.Г.</t>
  </si>
  <si>
    <t>Элективные курсы по физической культуре - Агаронян М.С.</t>
  </si>
  <si>
    <t>Финансовая математика - Дарбинян А.А.</t>
  </si>
  <si>
    <t>Экономика - Карапетян К.Г.</t>
  </si>
  <si>
    <t>Физическая культура - Галстян А.А., Мартиросян А.В., Матевосян А.А.</t>
  </si>
  <si>
    <t>Безопасность жизнедеятельности - Мелконян Г.Ф.</t>
  </si>
  <si>
    <t>История России - Ружанский В.Г.</t>
  </si>
  <si>
    <t>Операционные системы - Гомзин А.Г.</t>
  </si>
  <si>
    <t>Теория алгоритмов и математическая логика - Чубарян  А.А.</t>
  </si>
  <si>
    <t>Комплексный анализ - Берберян С.Л.</t>
  </si>
  <si>
    <t>Алгоритмы - Драмбян А.К.</t>
  </si>
  <si>
    <t>Нет</t>
  </si>
  <si>
    <t>Да</t>
  </si>
  <si>
    <t>False</t>
  </si>
  <si>
    <t>True</t>
  </si>
  <si>
    <t>Летняя</t>
  </si>
  <si>
    <t>Зачеты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</si>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</sst>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4.75390625" style="3" customWidth="1"/>
    <col min="6" max="6" width="5.125" style="3" customWidth="1"/>
    <col min="7" max="7" width="4.75390625" style="3" customWidth="1"/>
    <col min="8" max="9" width="5.125" style="3" customWidth="1"/>
    <col min="10" max="10" width="4.75390625" style="3" customWidth="1"/>
    <col min="11" max="12" width="5.125" style="3" customWidth="1"/>
    <col min="13" max="14" width="4.75390625" style="3" customWidth="1"/>
    <col min="15" max="15" width="7.25390625" style="3" customWidth="1"/>
    <col min="16" max="17" width="4.125" style="3" customWidth="1"/>
    <col min="18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0.17155925155925159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108</v>
      </c>
      <c r="P5" s="3">
        <f t="shared" si="0"/>
        <v>216</v>
      </c>
      <c r="Q5" s="3">
        <f t="shared" si="0"/>
        <v>144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56</v>
      </c>
      <c r="F6" s="10" t="s">
        <v>57</v>
      </c>
      <c r="G6" s="10" t="s">
        <v>58</v>
      </c>
      <c r="H6" s="10" t="s">
        <v>59</v>
      </c>
      <c r="I6" s="10" t="s">
        <v>60</v>
      </c>
      <c r="J6" s="10" t="s">
        <v>61</v>
      </c>
      <c r="K6" s="10" t="s">
        <v>62</v>
      </c>
      <c r="L6" s="10" t="s">
        <v>63</v>
      </c>
      <c r="M6" s="10" t="s">
        <v>64</v>
      </c>
      <c r="N6" s="10" t="s">
        <v>65</v>
      </c>
      <c r="O6" s="10" t="s">
        <v>66</v>
      </c>
      <c r="P6" s="10" t="s">
        <v>67</v>
      </c>
      <c r="Q6" s="10" t="s">
        <v>68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69</v>
      </c>
      <c r="F7" s="15" t="s">
        <v>69</v>
      </c>
      <c r="G7" s="15" t="s">
        <v>69</v>
      </c>
      <c r="H7" s="15" t="s">
        <v>69</v>
      </c>
      <c r="I7" s="15" t="s">
        <v>70</v>
      </c>
      <c r="J7" s="15" t="s">
        <v>69</v>
      </c>
      <c r="K7" s="15" t="s">
        <v>69</v>
      </c>
      <c r="L7" s="15" t="s">
        <v>69</v>
      </c>
      <c r="M7" s="15" t="s">
        <v>69</v>
      </c>
      <c r="N7" s="15" t="s">
        <v>69</v>
      </c>
      <c r="O7" s="15" t="s">
        <v>69</v>
      </c>
      <c r="P7" s="15" t="s">
        <v>69</v>
      </c>
      <c r="Q7" s="15" t="s">
        <v>69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108</v>
      </c>
      <c r="H8" s="21">
        <v>40</v>
      </c>
      <c r="I8" s="21">
        <v>108</v>
      </c>
      <c r="J8" s="21">
        <v>108</v>
      </c>
      <c r="K8" s="21">
        <v>72</v>
      </c>
      <c r="L8" s="21">
        <v>36</v>
      </c>
      <c r="M8" s="21">
        <v>36</v>
      </c>
      <c r="N8" s="21">
        <v>108</v>
      </c>
      <c r="O8" s="21">
        <v>108</v>
      </c>
      <c r="P8" s="21">
        <v>216</v>
      </c>
      <c r="Q8" s="21">
        <v>144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71</v>
      </c>
      <c r="F9" s="15" t="s">
        <v>71</v>
      </c>
      <c r="G9" s="15" t="s">
        <v>71</v>
      </c>
      <c r="H9" s="15" t="s">
        <v>71</v>
      </c>
      <c r="I9" s="15" t="s">
        <v>71</v>
      </c>
      <c r="J9" s="15" t="s">
        <v>71</v>
      </c>
      <c r="K9" s="15" t="s">
        <v>71</v>
      </c>
      <c r="L9" s="15" t="s">
        <v>71</v>
      </c>
      <c r="M9" s="15" t="s">
        <v>71</v>
      </c>
      <c r="N9" s="15" t="s">
        <v>71</v>
      </c>
      <c r="O9" s="15" t="s">
        <v>72</v>
      </c>
      <c r="P9" s="15" t="s">
        <v>72</v>
      </c>
      <c r="Q9" s="15" t="s">
        <v>72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74</v>
      </c>
      <c r="F11" s="54"/>
      <c r="G11" s="54"/>
      <c r="H11" s="54"/>
      <c r="I11" s="54"/>
      <c r="J11" s="54"/>
      <c r="K11" s="54"/>
      <c r="L11" s="54"/>
      <c r="M11" s="54"/>
      <c r="N11" s="53"/>
      <c r="O11" s="52" t="s">
        <v>75</v>
      </c>
      <c r="P11" s="54"/>
      <c r="Q11" s="5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66</v>
      </c>
      <c r="F12" s="27">
        <v>40</v>
      </c>
      <c r="G12" s="27">
        <v>65</v>
      </c>
      <c r="H12" s="27">
        <v>64</v>
      </c>
      <c r="I12" s="27">
        <v>60</v>
      </c>
      <c r="J12" s="27">
        <v>0</v>
      </c>
      <c r="K12" s="27">
        <v>0</v>
      </c>
      <c r="L12" s="27">
        <v>45</v>
      </c>
      <c r="M12" s="27">
        <v>75</v>
      </c>
      <c r="N12" s="27">
        <v>58</v>
      </c>
      <c r="O12" s="27">
        <v>40</v>
      </c>
      <c r="P12" s="27">
        <v>41</v>
      </c>
      <c r="Q12" s="27">
        <v>27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53</v>
      </c>
      <c r="DZ12" s="29"/>
      <c r="EA12" s="19"/>
      <c r="EB12" s="30">
        <f>SUMPRODUCT(E12:DV12,$E$5:$DV$5)/IF(SUM($E$5:$DV$5)=0,1,SUM($E$5:$DV$5))/25</f>
        <v>1.4584615384615385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26</v>
      </c>
      <c r="D13" s="25" t="s">
        <v>27</v>
      </c>
      <c r="E13" s="26">
        <v>86</v>
      </c>
      <c r="F13" s="26">
        <v>40</v>
      </c>
      <c r="G13" s="26">
        <v>62</v>
      </c>
      <c r="H13" s="26">
        <v>64</v>
      </c>
      <c r="I13" s="26">
        <v>0</v>
      </c>
      <c r="J13" s="26">
        <v>50</v>
      </c>
      <c r="K13" s="26">
        <v>0</v>
      </c>
      <c r="L13" s="26">
        <v>45</v>
      </c>
      <c r="M13" s="26">
        <v>40</v>
      </c>
      <c r="N13" s="26">
        <v>15</v>
      </c>
      <c r="O13" s="26">
        <v>22</v>
      </c>
      <c r="P13" s="26">
        <v>15</v>
      </c>
      <c r="Q13" s="26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53</v>
      </c>
      <c r="DZ13" s="29"/>
      <c r="EA13" s="19"/>
      <c r="EB13" s="30">
        <f>SUMPRODUCT(E13:DV13,$E$5:$DV$5)/IF(SUM($E$5:$DV$5)=0,1,SUM($E$5:$DV$5))/25</f>
        <v>0.7507692307692309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28</v>
      </c>
      <c r="C14" s="24" t="s">
        <v>26</v>
      </c>
      <c r="D14" s="25" t="s">
        <v>29</v>
      </c>
      <c r="E14" s="26">
        <v>86</v>
      </c>
      <c r="F14" s="26">
        <v>13</v>
      </c>
      <c r="G14" s="26">
        <v>23</v>
      </c>
      <c r="H14" s="26">
        <v>64</v>
      </c>
      <c r="I14" s="26">
        <v>70</v>
      </c>
      <c r="J14" s="26">
        <v>0</v>
      </c>
      <c r="K14" s="26">
        <v>0</v>
      </c>
      <c r="L14" s="26">
        <v>81</v>
      </c>
      <c r="M14" s="26">
        <v>65</v>
      </c>
      <c r="N14" s="26">
        <v>49</v>
      </c>
      <c r="O14" s="26">
        <v>40</v>
      </c>
      <c r="P14" s="26">
        <v>6</v>
      </c>
      <c r="Q14" s="26">
        <v>15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53</v>
      </c>
      <c r="DZ14" s="29"/>
      <c r="EA14" s="19"/>
      <c r="EB14" s="30">
        <f>SUMPRODUCT(E14:DV14,$E$5:$DV$5)/IF(SUM($E$5:$DV$5)=0,1,SUM($E$5:$DV$5))/25</f>
        <v>0.6646153846153847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26</v>
      </c>
      <c r="D15" s="25" t="s">
        <v>31</v>
      </c>
      <c r="E15" s="26">
        <v>66</v>
      </c>
      <c r="F15" s="26">
        <v>40</v>
      </c>
      <c r="G15" s="26">
        <v>62</v>
      </c>
      <c r="H15" s="26">
        <v>64</v>
      </c>
      <c r="I15" s="26">
        <v>0</v>
      </c>
      <c r="J15" s="26">
        <v>50</v>
      </c>
      <c r="K15" s="26">
        <v>0</v>
      </c>
      <c r="L15" s="26">
        <v>55</v>
      </c>
      <c r="M15" s="26">
        <v>85</v>
      </c>
      <c r="N15" s="26">
        <v>63</v>
      </c>
      <c r="O15" s="26">
        <v>80</v>
      </c>
      <c r="P15" s="26">
        <v>54</v>
      </c>
      <c r="Q15" s="26">
        <v>53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53</v>
      </c>
      <c r="DZ15" s="29"/>
      <c r="EA15" s="19"/>
      <c r="EB15" s="30">
        <f>SUMPRODUCT(E15:DV15,$E$5:$DV$5)/IF(SUM($E$5:$DV$5)=0,1,SUM($E$5:$DV$5))/25</f>
        <v>2.3876923076923076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26</v>
      </c>
      <c r="D16" s="25" t="s">
        <v>33</v>
      </c>
      <c r="E16" s="26">
        <v>64</v>
      </c>
      <c r="F16" s="26">
        <v>40</v>
      </c>
      <c r="G16" s="26">
        <v>54</v>
      </c>
      <c r="H16" s="26">
        <v>64</v>
      </c>
      <c r="I16" s="26">
        <v>100</v>
      </c>
      <c r="J16" s="26">
        <v>0</v>
      </c>
      <c r="K16" s="26">
        <v>0</v>
      </c>
      <c r="L16" s="26">
        <v>49</v>
      </c>
      <c r="M16" s="26">
        <v>65</v>
      </c>
      <c r="N16" s="26">
        <v>15</v>
      </c>
      <c r="O16" s="26">
        <v>13</v>
      </c>
      <c r="P16" s="26">
        <v>6</v>
      </c>
      <c r="Q16" s="26">
        <v>8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53</v>
      </c>
      <c r="DZ16" s="29"/>
      <c r="EA16" s="19"/>
      <c r="EB16" s="30">
        <f>SUMPRODUCT(E16:DV16,$E$5:$DV$5)/IF(SUM($E$5:$DV$5)=0,1,SUM($E$5:$DV$5))/25</f>
        <v>0.3292307692307692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23</v>
      </c>
      <c r="D17" s="25" t="s">
        <v>35</v>
      </c>
      <c r="E17" s="26">
        <v>78</v>
      </c>
      <c r="F17" s="26">
        <v>40</v>
      </c>
      <c r="G17" s="26">
        <v>46</v>
      </c>
      <c r="H17" s="26">
        <v>64</v>
      </c>
      <c r="I17" s="26">
        <v>100</v>
      </c>
      <c r="J17" s="26">
        <v>0</v>
      </c>
      <c r="K17" s="26">
        <v>0</v>
      </c>
      <c r="L17" s="26">
        <v>81</v>
      </c>
      <c r="M17" s="26">
        <v>50</v>
      </c>
      <c r="N17" s="26">
        <v>86</v>
      </c>
      <c r="O17" s="26">
        <v>80</v>
      </c>
      <c r="P17" s="26">
        <v>97</v>
      </c>
      <c r="Q17" s="26">
        <v>99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53</v>
      </c>
      <c r="DZ17" s="29"/>
      <c r="EA17" s="19"/>
      <c r="EB17" s="30">
        <f>SUMPRODUCT(E17:DV17,$E$5:$DV$5)/IF(SUM($E$5:$DV$5)=0,1,SUM($E$5:$DV$5))/25</f>
        <v>3.747692307692308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26</v>
      </c>
      <c r="D18" s="25" t="s">
        <v>37</v>
      </c>
      <c r="E18" s="26">
        <v>56</v>
      </c>
      <c r="F18" s="26">
        <v>40</v>
      </c>
      <c r="G18" s="26">
        <v>80</v>
      </c>
      <c r="H18" s="26">
        <v>64</v>
      </c>
      <c r="I18" s="26">
        <v>0</v>
      </c>
      <c r="J18" s="26">
        <v>40</v>
      </c>
      <c r="K18" s="26">
        <v>0</v>
      </c>
      <c r="L18" s="26">
        <v>40</v>
      </c>
      <c r="M18" s="26">
        <v>70</v>
      </c>
      <c r="N18" s="26">
        <v>13</v>
      </c>
      <c r="O18" s="26">
        <v>40</v>
      </c>
      <c r="P18" s="26">
        <v>41</v>
      </c>
      <c r="Q18" s="26">
        <v>40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53</v>
      </c>
      <c r="DZ18" s="29"/>
      <c r="EA18" s="19"/>
      <c r="EB18" s="30">
        <f>SUMPRODUCT(E18:DV18,$E$5:$DV$5)/IF(SUM($E$5:$DV$5)=0,1,SUM($E$5:$DV$5))/25</f>
        <v>1.6184615384615384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38</v>
      </c>
      <c r="C19" s="24" t="s">
        <v>23</v>
      </c>
      <c r="D19" s="25" t="s">
        <v>39</v>
      </c>
      <c r="E19" s="26">
        <v>78</v>
      </c>
      <c r="F19" s="26">
        <v>40</v>
      </c>
      <c r="G19" s="26">
        <v>50</v>
      </c>
      <c r="H19" s="26">
        <v>64</v>
      </c>
      <c r="I19" s="26">
        <v>65</v>
      </c>
      <c r="J19" s="26">
        <v>0</v>
      </c>
      <c r="K19" s="26">
        <v>0</v>
      </c>
      <c r="L19" s="26">
        <v>66</v>
      </c>
      <c r="M19" s="26">
        <v>80</v>
      </c>
      <c r="N19" s="26">
        <v>15</v>
      </c>
      <c r="O19" s="26">
        <v>27</v>
      </c>
      <c r="P19" s="26">
        <v>55</v>
      </c>
      <c r="Q19" s="26">
        <v>20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53</v>
      </c>
      <c r="DZ19" s="29"/>
      <c r="EA19" s="19"/>
      <c r="EB19" s="30">
        <f>SUMPRODUCT(E19:DV19,$E$5:$DV$5)/IF(SUM($E$5:$DV$5)=0,1,SUM($E$5:$DV$5))/25</f>
        <v>1.5107692307692306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40</v>
      </c>
      <c r="C20" s="24" t="s">
        <v>23</v>
      </c>
      <c r="D20" s="25" t="s">
        <v>41</v>
      </c>
      <c r="E20" s="26">
        <v>82</v>
      </c>
      <c r="F20" s="26">
        <v>40</v>
      </c>
      <c r="G20" s="26">
        <v>43</v>
      </c>
      <c r="H20" s="26">
        <v>1</v>
      </c>
      <c r="I20" s="26">
        <v>100</v>
      </c>
      <c r="J20" s="26">
        <v>0</v>
      </c>
      <c r="K20" s="26">
        <v>0</v>
      </c>
      <c r="L20" s="26">
        <v>69</v>
      </c>
      <c r="M20" s="26">
        <v>47</v>
      </c>
      <c r="N20" s="26">
        <v>60</v>
      </c>
      <c r="O20" s="26">
        <v>40</v>
      </c>
      <c r="P20" s="26">
        <v>46</v>
      </c>
      <c r="Q20" s="26">
        <v>96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53</v>
      </c>
      <c r="DZ20" s="29"/>
      <c r="EA20" s="19"/>
      <c r="EB20" s="30">
        <f>SUMPRODUCT(E20:DV20,$E$5:$DV$5)/IF(SUM($E$5:$DV$5)=0,1,SUM($E$5:$DV$5))/25</f>
        <v>2.4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42</v>
      </c>
      <c r="C21" s="24" t="s">
        <v>26</v>
      </c>
      <c r="D21" s="25" t="s">
        <v>43</v>
      </c>
      <c r="E21" s="26">
        <v>86</v>
      </c>
      <c r="F21" s="26">
        <v>40</v>
      </c>
      <c r="G21" s="26">
        <v>79</v>
      </c>
      <c r="H21" s="26">
        <v>64</v>
      </c>
      <c r="I21" s="26">
        <v>0</v>
      </c>
      <c r="J21" s="26">
        <v>45</v>
      </c>
      <c r="K21" s="26">
        <v>0</v>
      </c>
      <c r="L21" s="26">
        <v>40</v>
      </c>
      <c r="M21" s="26">
        <v>87</v>
      </c>
      <c r="N21" s="26">
        <v>75</v>
      </c>
      <c r="O21" s="26">
        <v>47</v>
      </c>
      <c r="P21" s="26">
        <v>18</v>
      </c>
      <c r="Q21" s="26">
        <v>25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53</v>
      </c>
      <c r="DZ21" s="29"/>
      <c r="EA21" s="19"/>
      <c r="EB21" s="30">
        <f>SUMPRODUCT(E21:DV21,$E$5:$DV$5)/IF(SUM($E$5:$DV$5)=0,1,SUM($E$5:$DV$5))/25</f>
        <v>1.073846153846154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44</v>
      </c>
      <c r="C22" s="24" t="s">
        <v>26</v>
      </c>
      <c r="D22" s="25"/>
      <c r="E22" s="26">
        <v>60</v>
      </c>
      <c r="F22" s="26">
        <v>40</v>
      </c>
      <c r="G22" s="26">
        <v>52</v>
      </c>
      <c r="H22" s="26">
        <v>64</v>
      </c>
      <c r="I22" s="26">
        <v>50</v>
      </c>
      <c r="J22" s="26">
        <v>0</v>
      </c>
      <c r="K22" s="26">
        <v>0</v>
      </c>
      <c r="L22" s="26">
        <v>30</v>
      </c>
      <c r="M22" s="26">
        <v>65</v>
      </c>
      <c r="N22" s="26">
        <v>15</v>
      </c>
      <c r="O22" s="26">
        <v>8</v>
      </c>
      <c r="P22" s="26">
        <v>76</v>
      </c>
      <c r="Q22" s="26">
        <v>16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53</v>
      </c>
      <c r="DZ22" s="29"/>
      <c r="EA22" s="19"/>
      <c r="EB22" s="30">
        <f>SUMPRODUCT(E22:DV22,$E$5:$DV$5)/IF(SUM($E$5:$DV$5)=0,1,SUM($E$5:$DV$5))/25</f>
        <v>1.6738461538461538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45</v>
      </c>
      <c r="C23" s="24" t="s">
        <v>26</v>
      </c>
      <c r="D23" s="25" t="s">
        <v>46</v>
      </c>
      <c r="E23" s="26">
        <v>90</v>
      </c>
      <c r="F23" s="26">
        <v>40</v>
      </c>
      <c r="G23" s="26">
        <v>62</v>
      </c>
      <c r="H23" s="26">
        <v>64</v>
      </c>
      <c r="I23" s="26">
        <v>65</v>
      </c>
      <c r="J23" s="26">
        <v>0</v>
      </c>
      <c r="K23" s="26">
        <v>0</v>
      </c>
      <c r="L23" s="26">
        <v>45</v>
      </c>
      <c r="M23" s="26">
        <v>50</v>
      </c>
      <c r="N23" s="26">
        <v>48</v>
      </c>
      <c r="O23" s="26">
        <v>41</v>
      </c>
      <c r="P23" s="26">
        <v>42</v>
      </c>
      <c r="Q23" s="26">
        <v>91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53</v>
      </c>
      <c r="DZ23" s="29"/>
      <c r="EA23" s="19"/>
      <c r="EB23" s="30">
        <f>SUMPRODUCT(E23:DV23,$E$5:$DV$5)/IF(SUM($E$5:$DV$5)=0,1,SUM($E$5:$DV$5))/25</f>
        <v>2.273846153846154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47</v>
      </c>
      <c r="C24" s="24" t="s">
        <v>23</v>
      </c>
      <c r="D24" s="25" t="s">
        <v>48</v>
      </c>
      <c r="E24" s="26">
        <v>82</v>
      </c>
      <c r="F24" s="26">
        <v>40</v>
      </c>
      <c r="G24" s="26">
        <v>61</v>
      </c>
      <c r="H24" s="26">
        <v>1</v>
      </c>
      <c r="I24" s="26">
        <v>100</v>
      </c>
      <c r="J24" s="26">
        <v>0</v>
      </c>
      <c r="K24" s="26">
        <v>0</v>
      </c>
      <c r="L24" s="26">
        <v>58</v>
      </c>
      <c r="M24" s="26">
        <v>83</v>
      </c>
      <c r="N24" s="26">
        <v>42</v>
      </c>
      <c r="O24" s="26">
        <v>16</v>
      </c>
      <c r="P24" s="26">
        <v>40</v>
      </c>
      <c r="Q24" s="26">
        <v>53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53</v>
      </c>
      <c r="DZ24" s="29"/>
      <c r="EA24" s="19"/>
      <c r="EB24" s="30">
        <f>SUMPRODUCT(E24:DV24,$E$5:$DV$5)/IF(SUM($E$5:$DV$5)=0,1,SUM($E$5:$DV$5))/25</f>
        <v>1.5384615384615383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49</v>
      </c>
      <c r="C25" s="24" t="s">
        <v>26</v>
      </c>
      <c r="D25" s="25" t="s">
        <v>50</v>
      </c>
      <c r="E25" s="26">
        <v>0</v>
      </c>
      <c r="F25" s="26">
        <v>0</v>
      </c>
      <c r="G25" s="26">
        <v>0</v>
      </c>
      <c r="H25" s="26">
        <v>64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54</v>
      </c>
      <c r="DZ25" s="29"/>
      <c r="EA25" s="19"/>
      <c r="EB25" s="30">
        <f>SUMPRODUCT(E25:DV25,$E$5:$DV$5)/IF(SUM($E$5:$DV$5)=0,1,SUM($E$5:$DV$5))/25</f>
        <v>0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51</v>
      </c>
      <c r="C26" s="24" t="s">
        <v>23</v>
      </c>
      <c r="D26" s="25" t="s">
        <v>52</v>
      </c>
      <c r="E26" s="26">
        <v>80</v>
      </c>
      <c r="F26" s="26">
        <v>40</v>
      </c>
      <c r="G26" s="26">
        <v>71</v>
      </c>
      <c r="H26" s="26">
        <v>64</v>
      </c>
      <c r="I26" s="26">
        <v>100</v>
      </c>
      <c r="J26" s="26">
        <v>0</v>
      </c>
      <c r="K26" s="26">
        <v>0</v>
      </c>
      <c r="L26" s="26">
        <v>78</v>
      </c>
      <c r="M26" s="26">
        <v>88</v>
      </c>
      <c r="N26" s="26">
        <v>81</v>
      </c>
      <c r="O26" s="26">
        <v>100</v>
      </c>
      <c r="P26" s="26">
        <v>98</v>
      </c>
      <c r="Q26" s="26">
        <v>100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53</v>
      </c>
      <c r="DZ26" s="29"/>
      <c r="EA26" s="19"/>
      <c r="EB26" s="30">
        <f>SUMPRODUCT(E26:DV26,$E$5:$DV$5)/IF(SUM($E$5:$DV$5)=0,1,SUM($E$5:$DV$5))/25</f>
        <v>3.9630769230769234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55</v>
      </c>
      <c r="C160" s="34"/>
      <c r="D160" s="35"/>
      <c r="E160" s="36">
        <f>IF(SUM(E12:E159)&gt;0,AVERAGE(E12:E159),IF(7:7="Да",COUNTIF(E12:E159,"Неуд")+COUNTIF(E12:E159,"Н/я")+COUNTIF(E12:E159,"Н/з"),0))</f>
        <v>70.66666666666667</v>
      </c>
      <c r="F160" s="36">
        <f aca="true" t="shared" si="5" ref="F160:BQ160">IF(SUM(F12:F159)&gt;0,AVERAGE(F12:F159),IF($A7:$IV7="Да",COUNTIF(F12:F159,"Неуд")+COUNTIF(F12:F159,"Н/я")+COUNTIF(F12:F159,"Н/з"),0))</f>
        <v>35.53333333333333</v>
      </c>
      <c r="G160" s="36">
        <f t="shared" si="5"/>
        <v>54</v>
      </c>
      <c r="H160" s="36">
        <f t="shared" si="5"/>
        <v>55.6</v>
      </c>
      <c r="I160" s="36">
        <f t="shared" si="5"/>
        <v>54</v>
      </c>
      <c r="J160" s="36">
        <f t="shared" si="5"/>
        <v>12.333333333333334</v>
      </c>
      <c r="K160" s="36">
        <f t="shared" si="5"/>
        <v>0</v>
      </c>
      <c r="L160" s="36">
        <f t="shared" si="5"/>
        <v>52.13333333333333</v>
      </c>
      <c r="M160" s="36">
        <f t="shared" si="5"/>
        <v>63.333333333333336</v>
      </c>
      <c r="N160" s="36">
        <f t="shared" si="5"/>
        <v>42.333333333333336</v>
      </c>
      <c r="O160" s="36">
        <f t="shared" si="5"/>
        <v>39.6</v>
      </c>
      <c r="P160" s="36">
        <f t="shared" si="5"/>
        <v>42.333333333333336</v>
      </c>
      <c r="Q160" s="36">
        <f t="shared" si="5"/>
        <v>44.333333333333336</v>
      </c>
      <c r="R160" s="36">
        <f t="shared" si="5"/>
        <v>0</v>
      </c>
      <c r="S160" s="36">
        <f t="shared" si="5"/>
        <v>0</v>
      </c>
      <c r="T160" s="36">
        <f t="shared" si="5"/>
        <v>0</v>
      </c>
      <c r="U160" s="36">
        <f t="shared" si="5"/>
        <v>0</v>
      </c>
      <c r="V160" s="36">
        <f t="shared" si="5"/>
        <v>0</v>
      </c>
      <c r="W160" s="36">
        <f t="shared" si="5"/>
        <v>0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0.17155925155925159</v>
      </c>
      <c r="EC160" s="45"/>
    </row>
  </sheetData>
  <sheetProtection/>
  <mergeCells count="11">
    <mergeCell ref="E10:Q10"/>
    <mergeCell ref="O11:Q11"/>
    <mergeCell ref="E11:N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2023-07-28T11:27:31Z</dcterms:modified>
  <cp:category/>
  <cp:version/>
  <cp:contentType/>
  <cp:contentStatus/>
</cp:coreProperties>
</file>