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<sst xmlns="http://schemas.openxmlformats.org/spreadsheetml/2006/main" count="123" uniqueCount="73">
  <si>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</si>
  <si>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</si>
  <si>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</si>
  <si>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</si>
  <si>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</si>
  <si>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</si>
  <si>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</si>
  <si>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</si>
  <si>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</si>
  <si>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</si>
  <si>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</si>
  <si>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</si>
  <si>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</si>
  <si>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</si>
  <si>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</si>
  <si>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</si>
  <si>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</si>
  <si>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</si>
  <si>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о21-2-2001</t>
  </si>
  <si>
    <t>Курс: 2</t>
  </si>
  <si>
    <t>Год: 2022-2023</t>
  </si>
  <si>
    <t>Сессия: Летняя</t>
  </si>
  <si>
    <t>Авагян Т.С</t>
  </si>
  <si>
    <t>ОО</t>
  </si>
  <si>
    <t>01.03.02-1104</t>
  </si>
  <si>
    <t>Акопян С.А</t>
  </si>
  <si>
    <t>1903058</t>
  </si>
  <si>
    <t>Арзуманян К.А</t>
  </si>
  <si>
    <t>СН</t>
  </si>
  <si>
    <t>01.03.02-1262</t>
  </si>
  <si>
    <t>Багдасарян А.К</t>
  </si>
  <si>
    <t>01.03.02-2184</t>
  </si>
  <si>
    <t>Григорян Д.О</t>
  </si>
  <si>
    <t>1902023</t>
  </si>
  <si>
    <t>Зангезурян А.А</t>
  </si>
  <si>
    <t>01.03.02-972</t>
  </si>
  <si>
    <t>Кошевецкая М.С</t>
  </si>
  <si>
    <t>Матевосян Х.В</t>
  </si>
  <si>
    <t>01.03.02-2376</t>
  </si>
  <si>
    <t>Микаелян Д.А</t>
  </si>
  <si>
    <t>2004125</t>
  </si>
  <si>
    <t>Прокопьев А.А</t>
  </si>
  <si>
    <t>Сукиасян А.А</t>
  </si>
  <si>
    <t>01.03.02-3029</t>
  </si>
  <si>
    <t>Тадевосян А.Т</t>
  </si>
  <si>
    <t>01.03.02-727</t>
  </si>
  <si>
    <t>Татосова А.В</t>
  </si>
  <si>
    <t>01.03.02-593</t>
  </si>
  <si>
    <t>Телегина Т.А</t>
  </si>
  <si>
    <t>2004342</t>
  </si>
  <si>
    <t>Туманян А.М</t>
  </si>
  <si>
    <t>01.03.02-1887</t>
  </si>
  <si>
    <t>Уч</t>
  </si>
  <si>
    <t>Всего: 15</t>
  </si>
  <si>
    <t>Компьютерные сети - Сагиян Г.М.</t>
  </si>
  <si>
    <t>Математические методы анализа алгоритмов - Тоноян Р.Н.</t>
  </si>
  <si>
    <t>Физика - Агаронян К.Г.</t>
  </si>
  <si>
    <t>Элективные курсы по физической культуре - Агаронян М.С.</t>
  </si>
  <si>
    <t>Финансовая математика - Дарбинян А.А.</t>
  </si>
  <si>
    <t>Экономика - Карапетян К.</t>
  </si>
  <si>
    <t>Физическая культура - Агаронян М.С.</t>
  </si>
  <si>
    <t>Безопасность жизнедеятельности - Мелконян Г.Ф.</t>
  </si>
  <si>
    <t>История России - Ружанский</t>
  </si>
  <si>
    <t>Операционные системы - Гомзин А.</t>
  </si>
  <si>
    <t>Теория алгоритмов и математическая логика - Чубарян  А.А.</t>
  </si>
  <si>
    <t>Комплексный анализ - Берберян С.Л.</t>
  </si>
  <si>
    <t>Алгоритмы - Драмбян А</t>
  </si>
  <si>
    <t>Нет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</si>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</sst>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4.75390625" style="3" customWidth="1"/>
    <col min="6" max="6" width="5.125" style="3" customWidth="1"/>
    <col min="7" max="7" width="4.75390625" style="3" customWidth="1"/>
    <col min="8" max="9" width="5.125" style="3" customWidth="1"/>
    <col min="10" max="11" width="4.75390625" style="3" customWidth="1"/>
    <col min="12" max="12" width="5.125" style="3" customWidth="1"/>
    <col min="13" max="14" width="4.75390625" style="3" customWidth="1"/>
    <col min="15" max="15" width="7.25390625" style="3" customWidth="1"/>
    <col min="16" max="17" width="4.125" style="3" customWidth="1"/>
    <col min="18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0.16966735966735966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108</v>
      </c>
      <c r="P5" s="3">
        <f t="shared" si="0"/>
        <v>216</v>
      </c>
      <c r="Q5" s="3">
        <f t="shared" si="0"/>
        <v>144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54</v>
      </c>
      <c r="F6" s="10" t="s">
        <v>55</v>
      </c>
      <c r="G6" s="10" t="s">
        <v>56</v>
      </c>
      <c r="H6" s="10" t="s">
        <v>57</v>
      </c>
      <c r="I6" s="10" t="s">
        <v>58</v>
      </c>
      <c r="J6" s="10" t="s">
        <v>59</v>
      </c>
      <c r="K6" s="10" t="s">
        <v>60</v>
      </c>
      <c r="L6" s="10" t="s">
        <v>61</v>
      </c>
      <c r="M6" s="10" t="s">
        <v>62</v>
      </c>
      <c r="N6" s="10" t="s">
        <v>63</v>
      </c>
      <c r="O6" s="10" t="s">
        <v>64</v>
      </c>
      <c r="P6" s="10" t="s">
        <v>65</v>
      </c>
      <c r="Q6" s="10" t="s">
        <v>66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67</v>
      </c>
      <c r="F7" s="15" t="s">
        <v>67</v>
      </c>
      <c r="G7" s="15" t="s">
        <v>67</v>
      </c>
      <c r="H7" s="15" t="s">
        <v>67</v>
      </c>
      <c r="I7" s="15" t="s">
        <v>67</v>
      </c>
      <c r="J7" s="15" t="s">
        <v>67</v>
      </c>
      <c r="K7" s="15" t="s">
        <v>67</v>
      </c>
      <c r="L7" s="15" t="s">
        <v>67</v>
      </c>
      <c r="M7" s="15" t="s">
        <v>67</v>
      </c>
      <c r="N7" s="15" t="s">
        <v>67</v>
      </c>
      <c r="O7" s="15" t="s">
        <v>67</v>
      </c>
      <c r="P7" s="15" t="s">
        <v>67</v>
      </c>
      <c r="Q7" s="15" t="s">
        <v>67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108</v>
      </c>
      <c r="H8" s="21">
        <v>40</v>
      </c>
      <c r="I8" s="21">
        <v>108</v>
      </c>
      <c r="J8" s="21">
        <v>108</v>
      </c>
      <c r="K8" s="21">
        <v>72</v>
      </c>
      <c r="L8" s="21">
        <v>36</v>
      </c>
      <c r="M8" s="21">
        <v>36</v>
      </c>
      <c r="N8" s="21">
        <v>108</v>
      </c>
      <c r="O8" s="21">
        <v>108</v>
      </c>
      <c r="P8" s="21">
        <v>216</v>
      </c>
      <c r="Q8" s="21">
        <v>144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68</v>
      </c>
      <c r="F9" s="15" t="s">
        <v>68</v>
      </c>
      <c r="G9" s="15" t="s">
        <v>68</v>
      </c>
      <c r="H9" s="15" t="s">
        <v>68</v>
      </c>
      <c r="I9" s="15" t="s">
        <v>68</v>
      </c>
      <c r="J9" s="15" t="s">
        <v>68</v>
      </c>
      <c r="K9" s="15" t="s">
        <v>68</v>
      </c>
      <c r="L9" s="15" t="s">
        <v>68</v>
      </c>
      <c r="M9" s="15" t="s">
        <v>68</v>
      </c>
      <c r="N9" s="15" t="s">
        <v>68</v>
      </c>
      <c r="O9" s="15" t="s">
        <v>69</v>
      </c>
      <c r="P9" s="15" t="s">
        <v>69</v>
      </c>
      <c r="Q9" s="15" t="s">
        <v>69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71</v>
      </c>
      <c r="F11" s="54"/>
      <c r="G11" s="54"/>
      <c r="H11" s="54"/>
      <c r="I11" s="54"/>
      <c r="J11" s="54"/>
      <c r="K11" s="54"/>
      <c r="L11" s="54"/>
      <c r="M11" s="54"/>
      <c r="N11" s="53"/>
      <c r="O11" s="52" t="s">
        <v>72</v>
      </c>
      <c r="P11" s="54"/>
      <c r="Q11" s="5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70</v>
      </c>
      <c r="F12" s="27">
        <v>40</v>
      </c>
      <c r="G12" s="27">
        <v>85</v>
      </c>
      <c r="H12" s="27">
        <v>64</v>
      </c>
      <c r="I12" s="27">
        <v>100</v>
      </c>
      <c r="J12" s="27">
        <v>0</v>
      </c>
      <c r="K12" s="27">
        <v>0</v>
      </c>
      <c r="L12" s="27">
        <v>83</v>
      </c>
      <c r="M12" s="27">
        <v>60</v>
      </c>
      <c r="N12" s="27">
        <v>95</v>
      </c>
      <c r="O12" s="27">
        <v>100</v>
      </c>
      <c r="P12" s="27">
        <v>97</v>
      </c>
      <c r="Q12" s="27">
        <v>100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52</v>
      </c>
      <c r="DZ12" s="29"/>
      <c r="EA12" s="19"/>
      <c r="EB12" s="30">
        <f>SUMPRODUCT(E12:DV12,$E$5:$DV$5)/IF(SUM($E$5:$DV$5)=0,1,SUM($E$5:$DV$5))/25</f>
        <v>3.9446153846153846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23</v>
      </c>
      <c r="D13" s="25" t="s">
        <v>26</v>
      </c>
      <c r="E13" s="26">
        <v>60</v>
      </c>
      <c r="F13" s="26">
        <v>40</v>
      </c>
      <c r="G13" s="26">
        <v>66</v>
      </c>
      <c r="H13" s="26">
        <v>64</v>
      </c>
      <c r="I13" s="26">
        <v>0</v>
      </c>
      <c r="J13" s="26">
        <v>40</v>
      </c>
      <c r="K13" s="26">
        <v>0</v>
      </c>
      <c r="L13" s="26">
        <v>40</v>
      </c>
      <c r="M13" s="26">
        <v>78</v>
      </c>
      <c r="N13" s="26">
        <v>43</v>
      </c>
      <c r="O13" s="26">
        <v>41</v>
      </c>
      <c r="P13" s="26">
        <v>45</v>
      </c>
      <c r="Q13" s="26">
        <v>34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52</v>
      </c>
      <c r="DZ13" s="29"/>
      <c r="EA13" s="19"/>
      <c r="EB13" s="30">
        <f>SUMPRODUCT(E13:DV13,$E$5:$DV$5)/IF(SUM($E$5:$DV$5)=0,1,SUM($E$5:$DV$5))/25</f>
        <v>1.6276923076923078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27</v>
      </c>
      <c r="C14" s="24" t="s">
        <v>28</v>
      </c>
      <c r="D14" s="25" t="s">
        <v>29</v>
      </c>
      <c r="E14" s="26">
        <v>72</v>
      </c>
      <c r="F14" s="26">
        <v>13</v>
      </c>
      <c r="G14" s="26">
        <v>68</v>
      </c>
      <c r="H14" s="26">
        <v>64</v>
      </c>
      <c r="I14" s="26">
        <v>0</v>
      </c>
      <c r="J14" s="26">
        <v>40</v>
      </c>
      <c r="K14" s="26">
        <v>0</v>
      </c>
      <c r="L14" s="26">
        <v>74</v>
      </c>
      <c r="M14" s="26">
        <v>73</v>
      </c>
      <c r="N14" s="26">
        <v>57</v>
      </c>
      <c r="O14" s="26">
        <v>40</v>
      </c>
      <c r="P14" s="26">
        <v>35</v>
      </c>
      <c r="Q14" s="26">
        <v>22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52</v>
      </c>
      <c r="DZ14" s="29"/>
      <c r="EA14" s="19"/>
      <c r="EB14" s="30">
        <f>SUMPRODUCT(E14:DV14,$E$5:$DV$5)/IF(SUM($E$5:$DV$5)=0,1,SUM($E$5:$DV$5))/25</f>
        <v>1.2861538461538462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23</v>
      </c>
      <c r="D15" s="25" t="s">
        <v>31</v>
      </c>
      <c r="E15" s="26">
        <v>66</v>
      </c>
      <c r="F15" s="26">
        <v>40</v>
      </c>
      <c r="G15" s="26">
        <v>65</v>
      </c>
      <c r="H15" s="26">
        <v>64</v>
      </c>
      <c r="I15" s="26">
        <v>0</v>
      </c>
      <c r="J15" s="26">
        <v>40</v>
      </c>
      <c r="K15" s="26">
        <v>0</v>
      </c>
      <c r="L15" s="26">
        <v>20</v>
      </c>
      <c r="M15" s="26">
        <v>50</v>
      </c>
      <c r="N15" s="26">
        <v>1</v>
      </c>
      <c r="O15" s="26">
        <v>41</v>
      </c>
      <c r="P15" s="26">
        <v>41</v>
      </c>
      <c r="Q15" s="26">
        <v>13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52</v>
      </c>
      <c r="DZ15" s="29"/>
      <c r="EA15" s="19"/>
      <c r="EB15" s="30">
        <f>SUMPRODUCT(E15:DV15,$E$5:$DV$5)/IF(SUM($E$5:$DV$5)=0,1,SUM($E$5:$DV$5))/25</f>
        <v>1.2953846153846156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23</v>
      </c>
      <c r="D16" s="25" t="s">
        <v>33</v>
      </c>
      <c r="E16" s="26">
        <v>74</v>
      </c>
      <c r="F16" s="26">
        <v>40</v>
      </c>
      <c r="G16" s="26">
        <v>57</v>
      </c>
      <c r="H16" s="26">
        <v>64</v>
      </c>
      <c r="I16" s="26">
        <v>0</v>
      </c>
      <c r="J16" s="26">
        <v>40</v>
      </c>
      <c r="K16" s="26">
        <v>0</v>
      </c>
      <c r="L16" s="26">
        <v>40</v>
      </c>
      <c r="M16" s="26">
        <v>45</v>
      </c>
      <c r="N16" s="26">
        <v>59</v>
      </c>
      <c r="O16" s="26">
        <v>66</v>
      </c>
      <c r="P16" s="26">
        <v>53</v>
      </c>
      <c r="Q16" s="26">
        <v>73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52</v>
      </c>
      <c r="DZ16" s="29"/>
      <c r="EA16" s="19"/>
      <c r="EB16" s="30">
        <f>SUMPRODUCT(E16:DV16,$E$5:$DV$5)/IF(SUM($E$5:$DV$5)=0,1,SUM($E$5:$DV$5))/25</f>
        <v>2.486153846153846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23</v>
      </c>
      <c r="D17" s="25" t="s">
        <v>35</v>
      </c>
      <c r="E17" s="26">
        <v>70</v>
      </c>
      <c r="F17" s="26">
        <v>40</v>
      </c>
      <c r="G17" s="26">
        <v>69</v>
      </c>
      <c r="H17" s="26">
        <v>64</v>
      </c>
      <c r="I17" s="26">
        <v>100</v>
      </c>
      <c r="J17" s="26">
        <v>0</v>
      </c>
      <c r="K17" s="26">
        <v>0</v>
      </c>
      <c r="L17" s="26">
        <v>79</v>
      </c>
      <c r="M17" s="26">
        <v>60</v>
      </c>
      <c r="N17" s="26">
        <v>70</v>
      </c>
      <c r="O17" s="26">
        <v>80</v>
      </c>
      <c r="P17" s="26">
        <v>67</v>
      </c>
      <c r="Q17" s="26">
        <v>65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52</v>
      </c>
      <c r="DZ17" s="29"/>
      <c r="EA17" s="19"/>
      <c r="EB17" s="30">
        <f>SUMPRODUCT(E17:DV17,$E$5:$DV$5)/IF(SUM($E$5:$DV$5)=0,1,SUM($E$5:$DV$5))/25</f>
        <v>2.7753846153846156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28</v>
      </c>
      <c r="D18" s="25"/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>
        <v>0</v>
      </c>
      <c r="K18" s="26">
        <v>0</v>
      </c>
      <c r="L18" s="26">
        <v>1</v>
      </c>
      <c r="M18" s="26">
        <v>1</v>
      </c>
      <c r="N18" s="26">
        <v>3</v>
      </c>
      <c r="O18" s="26">
        <v>0</v>
      </c>
      <c r="P18" s="26">
        <v>1</v>
      </c>
      <c r="Q18" s="26"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52</v>
      </c>
      <c r="DZ18" s="29"/>
      <c r="EA18" s="19"/>
      <c r="EB18" s="30">
        <f>SUMPRODUCT(E18:DV18,$E$5:$DV$5)/IF(SUM($E$5:$DV$5)=0,1,SUM($E$5:$DV$5))/25</f>
        <v>0.018461538461538463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37</v>
      </c>
      <c r="C19" s="24" t="s">
        <v>23</v>
      </c>
      <c r="D19" s="25" t="s">
        <v>38</v>
      </c>
      <c r="E19" s="26">
        <v>78</v>
      </c>
      <c r="F19" s="26">
        <v>40</v>
      </c>
      <c r="G19" s="26">
        <v>69</v>
      </c>
      <c r="H19" s="26">
        <v>1</v>
      </c>
      <c r="I19" s="26">
        <v>100</v>
      </c>
      <c r="J19" s="26">
        <v>0</v>
      </c>
      <c r="K19" s="26">
        <v>0</v>
      </c>
      <c r="L19" s="26">
        <v>20</v>
      </c>
      <c r="M19" s="26">
        <v>75</v>
      </c>
      <c r="N19" s="26">
        <v>41</v>
      </c>
      <c r="O19" s="26">
        <v>41</v>
      </c>
      <c r="P19" s="26">
        <v>41</v>
      </c>
      <c r="Q19" s="26">
        <v>84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52</v>
      </c>
      <c r="DZ19" s="29"/>
      <c r="EA19" s="19"/>
      <c r="EB19" s="30">
        <f>SUMPRODUCT(E19:DV19,$E$5:$DV$5)/IF(SUM($E$5:$DV$5)=0,1,SUM($E$5:$DV$5))/25</f>
        <v>2.1692307692307695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39</v>
      </c>
      <c r="C20" s="24" t="s">
        <v>28</v>
      </c>
      <c r="D20" s="25" t="s">
        <v>40</v>
      </c>
      <c r="E20" s="26">
        <v>0</v>
      </c>
      <c r="F20" s="26">
        <v>1</v>
      </c>
      <c r="G20" s="26">
        <v>0</v>
      </c>
      <c r="H20" s="26">
        <v>64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52</v>
      </c>
      <c r="DZ20" s="29"/>
      <c r="EA20" s="19"/>
      <c r="EB20" s="30">
        <f>SUMPRODUCT(E20:DV20,$E$5:$DV$5)/IF(SUM($E$5:$DV$5)=0,1,SUM($E$5:$DV$5))/25</f>
        <v>0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41</v>
      </c>
      <c r="C21" s="24" t="s">
        <v>28</v>
      </c>
      <c r="D21" s="25"/>
      <c r="E21" s="26">
        <v>1</v>
      </c>
      <c r="F21" s="26">
        <v>1</v>
      </c>
      <c r="G21" s="26">
        <v>22</v>
      </c>
      <c r="H21" s="26">
        <v>1</v>
      </c>
      <c r="I21" s="26">
        <v>1</v>
      </c>
      <c r="J21" s="26">
        <v>0</v>
      </c>
      <c r="K21" s="26">
        <v>0</v>
      </c>
      <c r="L21" s="26">
        <v>1</v>
      </c>
      <c r="M21" s="26">
        <v>80</v>
      </c>
      <c r="N21" s="26">
        <v>1</v>
      </c>
      <c r="O21" s="26">
        <v>41</v>
      </c>
      <c r="P21" s="26">
        <v>23</v>
      </c>
      <c r="Q21" s="26">
        <v>41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52</v>
      </c>
      <c r="DZ21" s="29"/>
      <c r="EA21" s="19"/>
      <c r="EB21" s="30">
        <f>SUMPRODUCT(E21:DV21,$E$5:$DV$5)/IF(SUM($E$5:$DV$5)=0,1,SUM($E$5:$DV$5))/25</f>
        <v>1.3076923076923077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42</v>
      </c>
      <c r="C22" s="24" t="s">
        <v>28</v>
      </c>
      <c r="D22" s="25" t="s">
        <v>43</v>
      </c>
      <c r="E22" s="26">
        <v>72</v>
      </c>
      <c r="F22" s="26">
        <v>13</v>
      </c>
      <c r="G22" s="26">
        <v>62</v>
      </c>
      <c r="H22" s="26">
        <v>64</v>
      </c>
      <c r="I22" s="26">
        <v>100</v>
      </c>
      <c r="J22" s="26">
        <v>0</v>
      </c>
      <c r="K22" s="26">
        <v>0</v>
      </c>
      <c r="L22" s="26">
        <v>74</v>
      </c>
      <c r="M22" s="26">
        <v>40</v>
      </c>
      <c r="N22" s="26">
        <v>59</v>
      </c>
      <c r="O22" s="26">
        <v>40</v>
      </c>
      <c r="P22" s="26">
        <v>40</v>
      </c>
      <c r="Q22" s="26">
        <v>62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52</v>
      </c>
      <c r="DZ22" s="29"/>
      <c r="EA22" s="19"/>
      <c r="EB22" s="30">
        <f>SUMPRODUCT(E22:DV22,$E$5:$DV$5)/IF(SUM($E$5:$DV$5)=0,1,SUM($E$5:$DV$5))/25</f>
        <v>1.8707692307692307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44</v>
      </c>
      <c r="C23" s="24" t="s">
        <v>28</v>
      </c>
      <c r="D23" s="25" t="s">
        <v>45</v>
      </c>
      <c r="E23" s="26">
        <v>66</v>
      </c>
      <c r="F23" s="26">
        <v>40</v>
      </c>
      <c r="G23" s="26">
        <v>51</v>
      </c>
      <c r="H23" s="26">
        <v>64</v>
      </c>
      <c r="I23" s="26">
        <v>100</v>
      </c>
      <c r="J23" s="26">
        <v>0</v>
      </c>
      <c r="K23" s="26">
        <v>0</v>
      </c>
      <c r="L23" s="26">
        <v>69</v>
      </c>
      <c r="M23" s="26">
        <v>45</v>
      </c>
      <c r="N23" s="26">
        <v>31</v>
      </c>
      <c r="O23" s="26">
        <v>40</v>
      </c>
      <c r="P23" s="26">
        <v>31</v>
      </c>
      <c r="Q23" s="26">
        <v>40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52</v>
      </c>
      <c r="DZ23" s="29"/>
      <c r="EA23" s="19"/>
      <c r="EB23" s="30">
        <f>SUMPRODUCT(E23:DV23,$E$5:$DV$5)/IF(SUM($E$5:$DV$5)=0,1,SUM($E$5:$DV$5))/25</f>
        <v>1.4338461538461538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46</v>
      </c>
      <c r="C24" s="24" t="s">
        <v>23</v>
      </c>
      <c r="D24" s="25" t="s">
        <v>47</v>
      </c>
      <c r="E24" s="26">
        <v>80</v>
      </c>
      <c r="F24" s="26">
        <v>40</v>
      </c>
      <c r="G24" s="26">
        <v>67</v>
      </c>
      <c r="H24" s="26">
        <v>64</v>
      </c>
      <c r="I24" s="26">
        <v>100</v>
      </c>
      <c r="J24" s="26">
        <v>0</v>
      </c>
      <c r="K24" s="26">
        <v>0</v>
      </c>
      <c r="L24" s="26">
        <v>79</v>
      </c>
      <c r="M24" s="26">
        <v>70</v>
      </c>
      <c r="N24" s="26">
        <v>51</v>
      </c>
      <c r="O24" s="26">
        <v>42</v>
      </c>
      <c r="P24" s="26">
        <v>61</v>
      </c>
      <c r="Q24" s="26">
        <v>76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52</v>
      </c>
      <c r="DZ24" s="29"/>
      <c r="EA24" s="19"/>
      <c r="EB24" s="30">
        <f>SUMPRODUCT(E24:DV24,$E$5:$DV$5)/IF(SUM($E$5:$DV$5)=0,1,SUM($E$5:$DV$5))/25</f>
        <v>2.4492307692307693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48</v>
      </c>
      <c r="C25" s="24" t="s">
        <v>28</v>
      </c>
      <c r="D25" s="25" t="s">
        <v>49</v>
      </c>
      <c r="E25" s="26">
        <v>66</v>
      </c>
      <c r="F25" s="26">
        <v>1</v>
      </c>
      <c r="G25" s="26">
        <v>50</v>
      </c>
      <c r="H25" s="26">
        <v>64</v>
      </c>
      <c r="I25" s="26">
        <v>1</v>
      </c>
      <c r="J25" s="26">
        <v>0</v>
      </c>
      <c r="K25" s="26">
        <v>0</v>
      </c>
      <c r="L25" s="26">
        <v>50</v>
      </c>
      <c r="M25" s="26">
        <v>60</v>
      </c>
      <c r="N25" s="26">
        <v>40</v>
      </c>
      <c r="O25" s="26">
        <v>0</v>
      </c>
      <c r="P25" s="26">
        <v>0</v>
      </c>
      <c r="Q25" s="26">
        <v>41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52</v>
      </c>
      <c r="DZ25" s="29"/>
      <c r="EA25" s="19"/>
      <c r="EB25" s="30">
        <f>SUMPRODUCT(E25:DV25,$E$5:$DV$5)/IF(SUM($E$5:$DV$5)=0,1,SUM($E$5:$DV$5))/25</f>
        <v>0.5046153846153846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50</v>
      </c>
      <c r="C26" s="24" t="s">
        <v>23</v>
      </c>
      <c r="D26" s="25" t="s">
        <v>51</v>
      </c>
      <c r="E26" s="26">
        <v>80</v>
      </c>
      <c r="F26" s="26">
        <v>40</v>
      </c>
      <c r="G26" s="26">
        <v>68</v>
      </c>
      <c r="H26" s="26">
        <v>64</v>
      </c>
      <c r="I26" s="26">
        <v>100</v>
      </c>
      <c r="J26" s="26">
        <v>0</v>
      </c>
      <c r="K26" s="26">
        <v>0</v>
      </c>
      <c r="L26" s="26">
        <v>54</v>
      </c>
      <c r="M26" s="26">
        <v>90</v>
      </c>
      <c r="N26" s="26">
        <v>43</v>
      </c>
      <c r="O26" s="26">
        <v>45</v>
      </c>
      <c r="P26" s="26">
        <v>64</v>
      </c>
      <c r="Q26" s="26">
        <v>28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52</v>
      </c>
      <c r="DZ26" s="29"/>
      <c r="EA26" s="19"/>
      <c r="EB26" s="30">
        <f>SUMPRODUCT(E26:DV26,$E$5:$DV$5)/IF(SUM($E$5:$DV$5)=0,1,SUM($E$5:$DV$5))/25</f>
        <v>1.9415384615384617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53</v>
      </c>
      <c r="C160" s="34"/>
      <c r="D160" s="35"/>
      <c r="E160" s="36">
        <f>IF(SUM(E12:E159)&gt;0,AVERAGE(E12:E159),IF(7:7="Да",COUNTIF(E12:E159,"Неуд")+COUNTIF(E12:E159,"Н/я")+COUNTIF(E12:E159,"Н/з"),0))</f>
        <v>57.06666666666667</v>
      </c>
      <c r="F160" s="36">
        <f aca="true" t="shared" si="5" ref="F160:BQ160">IF(SUM(F12:F159)&gt;0,AVERAGE(F12:F159),IF($A7:$IV7="Да",COUNTIF(F12:F159,"Неуд")+COUNTIF(F12:F159,"Н/я")+COUNTIF(F12:F159,"Н/з"),0))</f>
        <v>26</v>
      </c>
      <c r="G160" s="36">
        <f t="shared" si="5"/>
        <v>53.333333333333336</v>
      </c>
      <c r="H160" s="36">
        <f t="shared" si="5"/>
        <v>51.4</v>
      </c>
      <c r="I160" s="36">
        <f t="shared" si="5"/>
        <v>46.86666666666667</v>
      </c>
      <c r="J160" s="36">
        <f t="shared" si="5"/>
        <v>10.666666666666666</v>
      </c>
      <c r="K160" s="36">
        <f t="shared" si="5"/>
        <v>0</v>
      </c>
      <c r="L160" s="36">
        <f t="shared" si="5"/>
        <v>45.6</v>
      </c>
      <c r="M160" s="36">
        <f t="shared" si="5"/>
        <v>55.13333333333333</v>
      </c>
      <c r="N160" s="36">
        <f t="shared" si="5"/>
        <v>39.6</v>
      </c>
      <c r="O160" s="36">
        <f t="shared" si="5"/>
        <v>41.13333333333333</v>
      </c>
      <c r="P160" s="36">
        <f t="shared" si="5"/>
        <v>39.93333333333333</v>
      </c>
      <c r="Q160" s="36">
        <f t="shared" si="5"/>
        <v>45.266666666666666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0.16966735966735966</v>
      </c>
      <c r="EC160" s="45"/>
    </row>
  </sheetData>
  <sheetProtection/>
  <mergeCells count="11">
    <mergeCell ref="E10:Q10"/>
    <mergeCell ref="O11:Q11"/>
    <mergeCell ref="E11:N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2023-07-28T11:27:18Z</dcterms:modified>
  <cp:category/>
  <cp:version/>
  <cp:contentType/>
  <cp:contentStatus/>
</cp:coreProperties>
</file>