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<sst xmlns="http://schemas.openxmlformats.org/spreadsheetml/2006/main" count="132" uniqueCount="77">
  <si>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</si>
  <si>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</si>
  <si>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</si>
  <si>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</si>
  <si>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</si>
  <si>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</si>
  <si>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</si>
  <si>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</si>
  <si>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</si>
  <si>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</si>
  <si>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</si>
  <si>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</si>
  <si>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</si>
  <si>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</si>
  <si>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</si>
  <si>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</si>
  <si>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</si>
  <si>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</si>
  <si>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о20-3-3003</t>
  </si>
  <si>
    <t>Курс: 3</t>
  </si>
  <si>
    <t>Год: 2022-2023</t>
  </si>
  <si>
    <t>Сессия: Летняя</t>
  </si>
  <si>
    <t>Арзуманян М.К</t>
  </si>
  <si>
    <t>СН</t>
  </si>
  <si>
    <t>2003015</t>
  </si>
  <si>
    <t>Афицарян  И.А</t>
  </si>
  <si>
    <t>ОО</t>
  </si>
  <si>
    <t>2005012</t>
  </si>
  <si>
    <t>Григорян В.А</t>
  </si>
  <si>
    <t>8010302438</t>
  </si>
  <si>
    <t>Есаян С.А</t>
  </si>
  <si>
    <t>2004010</t>
  </si>
  <si>
    <t>Исаджанян А.К</t>
  </si>
  <si>
    <t>8010302318</t>
  </si>
  <si>
    <t>Кизогян А.А</t>
  </si>
  <si>
    <t>2002042</t>
  </si>
  <si>
    <t>Отарян  М.О</t>
  </si>
  <si>
    <t>2002033</t>
  </si>
  <si>
    <t>Савоян А.Е</t>
  </si>
  <si>
    <t>2006056</t>
  </si>
  <si>
    <t>Сукиасян Т.К</t>
  </si>
  <si>
    <t>2003040</t>
  </si>
  <si>
    <t>Фаградян А.Р</t>
  </si>
  <si>
    <t>2004243</t>
  </si>
  <si>
    <t>Хачатрян Г.А</t>
  </si>
  <si>
    <t>Гор А.</t>
  </si>
  <si>
    <t>Чилингарян Э.В</t>
  </si>
  <si>
    <t>2001038</t>
  </si>
  <si>
    <t>Уч</t>
  </si>
  <si>
    <t>Всего: 12</t>
  </si>
  <si>
    <t>Gaming - Григорян Г.</t>
  </si>
  <si>
    <t>Wolfram Mathematics - Мкртчян М.А.</t>
  </si>
  <si>
    <t>Курсовая работа - Дарбинян А.А. Арамян Р.Г. Саргсян С.С.</t>
  </si>
  <si>
    <t>Основы робототехники - Мелконян В.Г.</t>
  </si>
  <si>
    <t>Основы WEB программирования - Курындин В.</t>
  </si>
  <si>
    <t>Физика - Агаронян К.Г.</t>
  </si>
  <si>
    <t>Псевдодифференциальные операторы - Арутюнян К.В.</t>
  </si>
  <si>
    <t xml:space="preserve">Псевдообращение матриц - </t>
  </si>
  <si>
    <t>Математическое моделирование физических и биологических процессов - Даллакян Г.В</t>
  </si>
  <si>
    <t xml:space="preserve">Качественная теория дифференциальных уравнений - </t>
  </si>
  <si>
    <t>Регрессионные модели - Петосян А.Н.</t>
  </si>
  <si>
    <t>Случайные процессы - Бабаян  Н.М.</t>
  </si>
  <si>
    <t>Стохастическая геометрия. Актуарная математика - Арамян Р.Г.</t>
  </si>
  <si>
    <t>Функциональный анализ - Аветиян П.С.</t>
  </si>
  <si>
    <t>Учебная практика - Дарбинян А.А. Арамян Р.Г. Саргсян С.С.</t>
  </si>
  <si>
    <t>Основы машинного обучения - Асатрян А.</t>
  </si>
  <si>
    <t>Electronic design automation (EDA) - Шабоян А.Т.</t>
  </si>
  <si>
    <t>Уравнения математической физики - Арутюнян К.В.</t>
  </si>
  <si>
    <t>Теория вероятностей и математическая статистика - Арамян Р.Г.</t>
  </si>
  <si>
    <t>Да</t>
  </si>
  <si>
    <t>Нет</t>
  </si>
  <si>
    <t>False</t>
  </si>
  <si>
    <t>True</t>
  </si>
  <si>
    <t>Летняя</t>
  </si>
  <si>
    <t>Зачеты</t>
  </si>
  <si>
    <t>Прак.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</si>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</sst>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6" width="4.75390625" style="3" customWidth="1"/>
    <col min="7" max="9" width="5.125" style="3" customWidth="1"/>
    <col min="10" max="10" width="4.75390625" style="3" customWidth="1"/>
    <col min="11" max="11" width="5.125" style="3" customWidth="1"/>
    <col min="12" max="12" width="4.75390625" style="3" customWidth="1"/>
    <col min="13" max="13" width="7.25390625" style="3" customWidth="1"/>
    <col min="14" max="14" width="5.125" style="3" customWidth="1"/>
    <col min="15" max="16" width="4.75390625" style="3" customWidth="1"/>
    <col min="17" max="22" width="5.125" style="3" customWidth="1"/>
    <col min="23" max="23" width="7.25390625" style="3" customWidth="1"/>
    <col min="24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0.09383292383292383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72</v>
      </c>
      <c r="U5" s="3">
        <f t="shared" si="0"/>
        <v>72</v>
      </c>
      <c r="V5" s="3">
        <f t="shared" si="0"/>
        <v>144</v>
      </c>
      <c r="W5" s="3">
        <f t="shared" si="0"/>
        <v>108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50</v>
      </c>
      <c r="F6" s="10" t="s">
        <v>51</v>
      </c>
      <c r="G6" s="10" t="s">
        <v>52</v>
      </c>
      <c r="H6" s="10" t="s">
        <v>53</v>
      </c>
      <c r="I6" s="10" t="s">
        <v>54</v>
      </c>
      <c r="J6" s="10" t="s">
        <v>55</v>
      </c>
      <c r="K6" s="10" t="s">
        <v>56</v>
      </c>
      <c r="L6" s="10" t="s">
        <v>57</v>
      </c>
      <c r="M6" s="10" t="s">
        <v>58</v>
      </c>
      <c r="N6" s="10" t="s">
        <v>59</v>
      </c>
      <c r="O6" s="10" t="s">
        <v>60</v>
      </c>
      <c r="P6" s="10" t="s">
        <v>61</v>
      </c>
      <c r="Q6" s="10" t="s">
        <v>62</v>
      </c>
      <c r="R6" s="10" t="s">
        <v>63</v>
      </c>
      <c r="S6" s="10" t="s">
        <v>64</v>
      </c>
      <c r="T6" s="10" t="s">
        <v>65</v>
      </c>
      <c r="U6" s="10" t="s">
        <v>66</v>
      </c>
      <c r="V6" s="10" t="s">
        <v>67</v>
      </c>
      <c r="W6" s="10" t="s">
        <v>68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69</v>
      </c>
      <c r="F7" s="15" t="s">
        <v>69</v>
      </c>
      <c r="G7" s="15" t="s">
        <v>70</v>
      </c>
      <c r="H7" s="15" t="s">
        <v>70</v>
      </c>
      <c r="I7" s="15" t="s">
        <v>70</v>
      </c>
      <c r="J7" s="15" t="s">
        <v>70</v>
      </c>
      <c r="K7" s="15" t="s">
        <v>70</v>
      </c>
      <c r="L7" s="15" t="s">
        <v>70</v>
      </c>
      <c r="M7" s="15" t="s">
        <v>69</v>
      </c>
      <c r="N7" s="15" t="s">
        <v>70</v>
      </c>
      <c r="O7" s="15" t="s">
        <v>70</v>
      </c>
      <c r="P7" s="15" t="s">
        <v>69</v>
      </c>
      <c r="Q7" s="15" t="s">
        <v>70</v>
      </c>
      <c r="R7" s="15" t="s">
        <v>70</v>
      </c>
      <c r="S7" s="15" t="s">
        <v>70</v>
      </c>
      <c r="T7" s="15" t="s">
        <v>70</v>
      </c>
      <c r="U7" s="15" t="s">
        <v>70</v>
      </c>
      <c r="V7" s="15" t="s">
        <v>70</v>
      </c>
      <c r="W7" s="15" t="s">
        <v>70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36</v>
      </c>
      <c r="H8" s="21">
        <v>72</v>
      </c>
      <c r="I8" s="21">
        <v>72</v>
      </c>
      <c r="J8" s="21">
        <v>72</v>
      </c>
      <c r="K8" s="21">
        <v>72</v>
      </c>
      <c r="L8" s="21">
        <v>72</v>
      </c>
      <c r="M8" s="21">
        <v>72</v>
      </c>
      <c r="N8" s="21">
        <v>72</v>
      </c>
      <c r="O8" s="21">
        <v>72</v>
      </c>
      <c r="P8" s="21">
        <v>72</v>
      </c>
      <c r="Q8" s="21">
        <v>72</v>
      </c>
      <c r="R8" s="21">
        <v>72</v>
      </c>
      <c r="S8" s="21">
        <v>72</v>
      </c>
      <c r="T8" s="21">
        <v>72</v>
      </c>
      <c r="U8" s="21">
        <v>72</v>
      </c>
      <c r="V8" s="21">
        <v>144</v>
      </c>
      <c r="W8" s="21">
        <v>108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71</v>
      </c>
      <c r="F9" s="15" t="s">
        <v>71</v>
      </c>
      <c r="G9" s="15" t="s">
        <v>71</v>
      </c>
      <c r="H9" s="15" t="s">
        <v>71</v>
      </c>
      <c r="I9" s="15" t="s">
        <v>71</v>
      </c>
      <c r="J9" s="15" t="s">
        <v>71</v>
      </c>
      <c r="K9" s="15" t="s">
        <v>71</v>
      </c>
      <c r="L9" s="15" t="s">
        <v>71</v>
      </c>
      <c r="M9" s="15" t="s">
        <v>71</v>
      </c>
      <c r="N9" s="15" t="s">
        <v>71</v>
      </c>
      <c r="O9" s="15" t="s">
        <v>71</v>
      </c>
      <c r="P9" s="15" t="s">
        <v>71</v>
      </c>
      <c r="Q9" s="15" t="s">
        <v>71</v>
      </c>
      <c r="R9" s="15" t="s">
        <v>71</v>
      </c>
      <c r="S9" s="15" t="s">
        <v>71</v>
      </c>
      <c r="T9" s="15" t="s">
        <v>72</v>
      </c>
      <c r="U9" s="15" t="s">
        <v>72</v>
      </c>
      <c r="V9" s="15" t="s">
        <v>72</v>
      </c>
      <c r="W9" s="15" t="s">
        <v>72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73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3"/>
      <c r="S11" s="22" t="s">
        <v>75</v>
      </c>
      <c r="T11" s="52" t="s">
        <v>76</v>
      </c>
      <c r="U11" s="54"/>
      <c r="V11" s="54"/>
      <c r="W11" s="5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88</v>
      </c>
      <c r="F12" s="27">
        <v>70</v>
      </c>
      <c r="G12" s="27">
        <v>70</v>
      </c>
      <c r="H12" s="27">
        <v>12</v>
      </c>
      <c r="I12" s="27">
        <v>48</v>
      </c>
      <c r="J12" s="27">
        <v>40</v>
      </c>
      <c r="K12" s="27">
        <v>3</v>
      </c>
      <c r="L12" s="27">
        <v>0</v>
      </c>
      <c r="M12" s="27">
        <v>0</v>
      </c>
      <c r="N12" s="27">
        <v>0</v>
      </c>
      <c r="O12" s="27">
        <v>57</v>
      </c>
      <c r="P12" s="27">
        <v>0</v>
      </c>
      <c r="Q12" s="27">
        <v>0</v>
      </c>
      <c r="R12" s="27">
        <v>67</v>
      </c>
      <c r="S12" s="27">
        <v>70</v>
      </c>
      <c r="T12" s="27">
        <v>44</v>
      </c>
      <c r="U12" s="27">
        <v>50</v>
      </c>
      <c r="V12" s="27">
        <v>4</v>
      </c>
      <c r="W12" s="27">
        <v>6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48</v>
      </c>
      <c r="DZ12" s="29"/>
      <c r="EA12" s="19"/>
      <c r="EB12" s="30">
        <f>SUMPRODUCT(E12:DV12,$E$5:$DV$5)/IF(SUM($E$5:$DV$5)=0,1,SUM($E$5:$DV$5))/25</f>
        <v>0.8072727272727274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26</v>
      </c>
      <c r="D13" s="25" t="s">
        <v>27</v>
      </c>
      <c r="E13" s="26">
        <v>76</v>
      </c>
      <c r="F13" s="26">
        <v>70</v>
      </c>
      <c r="G13" s="26">
        <v>70</v>
      </c>
      <c r="H13" s="26">
        <v>83</v>
      </c>
      <c r="I13" s="26">
        <v>60</v>
      </c>
      <c r="J13" s="26">
        <v>66</v>
      </c>
      <c r="K13" s="26">
        <v>0</v>
      </c>
      <c r="L13" s="26">
        <v>0</v>
      </c>
      <c r="M13" s="26">
        <v>80</v>
      </c>
      <c r="N13" s="26">
        <v>0</v>
      </c>
      <c r="O13" s="26">
        <v>45</v>
      </c>
      <c r="P13" s="26">
        <v>0</v>
      </c>
      <c r="Q13" s="26">
        <v>0</v>
      </c>
      <c r="R13" s="26">
        <v>90</v>
      </c>
      <c r="S13" s="26">
        <v>70</v>
      </c>
      <c r="T13" s="26">
        <v>42</v>
      </c>
      <c r="U13" s="26">
        <v>50</v>
      </c>
      <c r="V13" s="26">
        <v>42</v>
      </c>
      <c r="W13" s="26">
        <v>42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48</v>
      </c>
      <c r="DZ13" s="29"/>
      <c r="EA13" s="19"/>
      <c r="EB13" s="30">
        <f>SUMPRODUCT(E13:DV13,$E$5:$DV$5)/IF(SUM($E$5:$DV$5)=0,1,SUM($E$5:$DV$5))/25</f>
        <v>1.738181818181818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28</v>
      </c>
      <c r="C14" s="24" t="s">
        <v>26</v>
      </c>
      <c r="D14" s="25" t="s">
        <v>29</v>
      </c>
      <c r="E14" s="26">
        <v>68</v>
      </c>
      <c r="F14" s="26">
        <v>70</v>
      </c>
      <c r="G14" s="26">
        <v>0</v>
      </c>
      <c r="H14" s="26">
        <v>90</v>
      </c>
      <c r="I14" s="26">
        <v>30</v>
      </c>
      <c r="J14" s="26">
        <v>1</v>
      </c>
      <c r="K14" s="26">
        <v>0</v>
      </c>
      <c r="L14" s="26">
        <v>0</v>
      </c>
      <c r="M14" s="26">
        <v>60</v>
      </c>
      <c r="N14" s="26">
        <v>0</v>
      </c>
      <c r="O14" s="26">
        <v>0</v>
      </c>
      <c r="P14" s="26">
        <v>0</v>
      </c>
      <c r="Q14" s="26">
        <v>70</v>
      </c>
      <c r="R14" s="26">
        <v>28</v>
      </c>
      <c r="S14" s="26">
        <v>40</v>
      </c>
      <c r="T14" s="26">
        <v>1</v>
      </c>
      <c r="U14" s="26">
        <v>1</v>
      </c>
      <c r="V14" s="26">
        <v>1</v>
      </c>
      <c r="W14" s="26">
        <v>0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48</v>
      </c>
      <c r="DZ14" s="29"/>
      <c r="EA14" s="19"/>
      <c r="EB14" s="30">
        <f>SUMPRODUCT(E14:DV14,$E$5:$DV$5)/IF(SUM($E$5:$DV$5)=0,1,SUM($E$5:$DV$5))/25</f>
        <v>0.02909090909090909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26</v>
      </c>
      <c r="D15" s="25" t="s">
        <v>31</v>
      </c>
      <c r="E15" s="26">
        <v>85</v>
      </c>
      <c r="F15" s="26">
        <v>70</v>
      </c>
      <c r="G15" s="26">
        <v>90</v>
      </c>
      <c r="H15" s="26">
        <v>86</v>
      </c>
      <c r="I15" s="26">
        <v>88</v>
      </c>
      <c r="J15" s="26">
        <v>56</v>
      </c>
      <c r="K15" s="26">
        <v>0</v>
      </c>
      <c r="L15" s="26">
        <v>0</v>
      </c>
      <c r="M15" s="26">
        <v>90</v>
      </c>
      <c r="N15" s="26">
        <v>0</v>
      </c>
      <c r="O15" s="26">
        <v>61</v>
      </c>
      <c r="P15" s="26">
        <v>0</v>
      </c>
      <c r="Q15" s="26">
        <v>0</v>
      </c>
      <c r="R15" s="26">
        <v>90</v>
      </c>
      <c r="S15" s="26">
        <v>90</v>
      </c>
      <c r="T15" s="26">
        <v>100</v>
      </c>
      <c r="U15" s="26">
        <v>95</v>
      </c>
      <c r="V15" s="26">
        <v>72</v>
      </c>
      <c r="W15" s="26">
        <v>31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48</v>
      </c>
      <c r="DZ15" s="29"/>
      <c r="EA15" s="19"/>
      <c r="EB15" s="30">
        <f>SUMPRODUCT(E15:DV15,$E$5:$DV$5)/IF(SUM($E$5:$DV$5)=0,1,SUM($E$5:$DV$5))/25</f>
        <v>2.8036363636363637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32</v>
      </c>
      <c r="C16" s="24" t="s">
        <v>26</v>
      </c>
      <c r="D16" s="25" t="s">
        <v>33</v>
      </c>
      <c r="E16" s="26">
        <v>91</v>
      </c>
      <c r="F16" s="26">
        <v>70</v>
      </c>
      <c r="G16" s="26">
        <v>70</v>
      </c>
      <c r="H16" s="26">
        <v>90</v>
      </c>
      <c r="I16" s="26">
        <v>70</v>
      </c>
      <c r="J16" s="26">
        <v>3</v>
      </c>
      <c r="K16" s="26">
        <v>53</v>
      </c>
      <c r="L16" s="26">
        <v>0</v>
      </c>
      <c r="M16" s="26">
        <v>0</v>
      </c>
      <c r="N16" s="26">
        <v>0</v>
      </c>
      <c r="O16" s="26">
        <v>0</v>
      </c>
      <c r="P16" s="26">
        <v>61</v>
      </c>
      <c r="Q16" s="26">
        <v>0</v>
      </c>
      <c r="R16" s="26">
        <v>40</v>
      </c>
      <c r="S16" s="26">
        <v>70</v>
      </c>
      <c r="T16" s="26">
        <v>11</v>
      </c>
      <c r="U16" s="26">
        <v>50</v>
      </c>
      <c r="V16" s="26">
        <v>7</v>
      </c>
      <c r="W16" s="26">
        <v>8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48</v>
      </c>
      <c r="DZ16" s="29"/>
      <c r="EA16" s="19"/>
      <c r="EB16" s="30">
        <f>SUMPRODUCT(E16:DV16,$E$5:$DV$5)/IF(SUM($E$5:$DV$5)=0,1,SUM($E$5:$DV$5))/25</f>
        <v>0.6327272727272727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34</v>
      </c>
      <c r="C17" s="24" t="s">
        <v>26</v>
      </c>
      <c r="D17" s="25" t="s">
        <v>35</v>
      </c>
      <c r="E17" s="26">
        <v>81</v>
      </c>
      <c r="F17" s="26">
        <v>70</v>
      </c>
      <c r="G17" s="26">
        <v>60</v>
      </c>
      <c r="H17" s="26">
        <v>56</v>
      </c>
      <c r="I17" s="26">
        <v>51</v>
      </c>
      <c r="J17" s="26">
        <v>44</v>
      </c>
      <c r="K17" s="26">
        <v>0</v>
      </c>
      <c r="L17" s="26">
        <v>0</v>
      </c>
      <c r="M17" s="26">
        <v>90</v>
      </c>
      <c r="N17" s="26">
        <v>0</v>
      </c>
      <c r="O17" s="26">
        <v>57</v>
      </c>
      <c r="P17" s="26">
        <v>0</v>
      </c>
      <c r="Q17" s="26">
        <v>0</v>
      </c>
      <c r="R17" s="26">
        <v>90</v>
      </c>
      <c r="S17" s="26">
        <v>60</v>
      </c>
      <c r="T17" s="26">
        <v>88</v>
      </c>
      <c r="U17" s="26">
        <v>90</v>
      </c>
      <c r="V17" s="26">
        <v>30</v>
      </c>
      <c r="W17" s="26">
        <v>72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48</v>
      </c>
      <c r="DZ17" s="29"/>
      <c r="EA17" s="19"/>
      <c r="EB17" s="30">
        <f>SUMPRODUCT(E17:DV17,$E$5:$DV$5)/IF(SUM($E$5:$DV$5)=0,1,SUM($E$5:$DV$5))/25</f>
        <v>2.516363636363636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36</v>
      </c>
      <c r="C18" s="24" t="s">
        <v>26</v>
      </c>
      <c r="D18" s="25" t="s">
        <v>37</v>
      </c>
      <c r="E18" s="26">
        <v>69</v>
      </c>
      <c r="F18" s="26">
        <v>70</v>
      </c>
      <c r="G18" s="26">
        <v>80</v>
      </c>
      <c r="H18" s="26">
        <v>44</v>
      </c>
      <c r="I18" s="26">
        <v>48</v>
      </c>
      <c r="J18" s="26">
        <v>48</v>
      </c>
      <c r="K18" s="26">
        <v>0</v>
      </c>
      <c r="L18" s="26">
        <v>0</v>
      </c>
      <c r="M18" s="26">
        <v>85</v>
      </c>
      <c r="N18" s="26">
        <v>0</v>
      </c>
      <c r="O18" s="26">
        <v>47</v>
      </c>
      <c r="P18" s="26">
        <v>0</v>
      </c>
      <c r="Q18" s="26">
        <v>0</v>
      </c>
      <c r="R18" s="26">
        <v>44</v>
      </c>
      <c r="S18" s="26">
        <v>80</v>
      </c>
      <c r="T18" s="26">
        <v>45</v>
      </c>
      <c r="U18" s="26">
        <v>50</v>
      </c>
      <c r="V18" s="26">
        <v>8</v>
      </c>
      <c r="W18" s="26">
        <v>13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48</v>
      </c>
      <c r="DZ18" s="29"/>
      <c r="EA18" s="19"/>
      <c r="EB18" s="30">
        <f>SUMPRODUCT(E18:DV18,$E$5:$DV$5)/IF(SUM($E$5:$DV$5)=0,1,SUM($E$5:$DV$5))/25</f>
        <v>0.9490909090909091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38</v>
      </c>
      <c r="C19" s="24" t="s">
        <v>26</v>
      </c>
      <c r="D19" s="25" t="s">
        <v>39</v>
      </c>
      <c r="E19" s="26">
        <v>73</v>
      </c>
      <c r="F19" s="26">
        <v>70</v>
      </c>
      <c r="G19" s="26">
        <v>50</v>
      </c>
      <c r="H19" s="26">
        <v>40</v>
      </c>
      <c r="I19" s="26">
        <v>42</v>
      </c>
      <c r="J19" s="26">
        <v>25</v>
      </c>
      <c r="K19" s="26">
        <v>53</v>
      </c>
      <c r="L19" s="26">
        <v>0</v>
      </c>
      <c r="M19" s="26">
        <v>0</v>
      </c>
      <c r="N19" s="26">
        <v>0</v>
      </c>
      <c r="O19" s="26">
        <v>0</v>
      </c>
      <c r="P19" s="26">
        <v>43</v>
      </c>
      <c r="Q19" s="26">
        <v>0</v>
      </c>
      <c r="R19" s="26">
        <v>47</v>
      </c>
      <c r="S19" s="26">
        <v>50</v>
      </c>
      <c r="T19" s="26">
        <v>14</v>
      </c>
      <c r="U19" s="26">
        <v>50</v>
      </c>
      <c r="V19" s="26">
        <v>7</v>
      </c>
      <c r="W19" s="26">
        <v>22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48</v>
      </c>
      <c r="DZ19" s="29"/>
      <c r="EA19" s="19"/>
      <c r="EB19" s="30">
        <f>SUMPRODUCT(E19:DV19,$E$5:$DV$5)/IF(SUM($E$5:$DV$5)=0,1,SUM($E$5:$DV$5))/25</f>
        <v>0.8072727272727274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40</v>
      </c>
      <c r="C20" s="24" t="s">
        <v>23</v>
      </c>
      <c r="D20" s="25" t="s">
        <v>41</v>
      </c>
      <c r="E20" s="26">
        <v>90</v>
      </c>
      <c r="F20" s="26">
        <v>70</v>
      </c>
      <c r="G20" s="26">
        <v>70</v>
      </c>
      <c r="H20" s="26">
        <v>48</v>
      </c>
      <c r="I20" s="26">
        <v>54</v>
      </c>
      <c r="J20" s="26">
        <v>40</v>
      </c>
      <c r="K20" s="26">
        <v>0</v>
      </c>
      <c r="L20" s="26">
        <v>0</v>
      </c>
      <c r="M20" s="26">
        <v>70</v>
      </c>
      <c r="N20" s="26">
        <v>0</v>
      </c>
      <c r="O20" s="26">
        <v>50</v>
      </c>
      <c r="P20" s="26">
        <v>0</v>
      </c>
      <c r="Q20" s="26">
        <v>0</v>
      </c>
      <c r="R20" s="26">
        <v>49</v>
      </c>
      <c r="S20" s="26">
        <v>70</v>
      </c>
      <c r="T20" s="26">
        <v>38</v>
      </c>
      <c r="U20" s="26">
        <v>50</v>
      </c>
      <c r="V20" s="26">
        <v>14</v>
      </c>
      <c r="W20" s="26">
        <v>41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48</v>
      </c>
      <c r="DZ20" s="29"/>
      <c r="EA20" s="19"/>
      <c r="EB20" s="30">
        <f>SUMPRODUCT(E20:DV20,$E$5:$DV$5)/IF(SUM($E$5:$DV$5)=0,1,SUM($E$5:$DV$5))/25</f>
        <v>1.290909090909091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42</v>
      </c>
      <c r="C21" s="24" t="s">
        <v>26</v>
      </c>
      <c r="D21" s="25" t="s">
        <v>43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48</v>
      </c>
      <c r="DZ21" s="29"/>
      <c r="EA21" s="19"/>
      <c r="EB21" s="30">
        <f>SUMPRODUCT(E21:DV21,$E$5:$DV$5)/IF(SUM($E$5:$DV$5)=0,1,SUM($E$5:$DV$5))/25</f>
        <v>0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44</v>
      </c>
      <c r="C22" s="24" t="s">
        <v>23</v>
      </c>
      <c r="D22" s="25" t="s">
        <v>45</v>
      </c>
      <c r="E22" s="26">
        <v>66</v>
      </c>
      <c r="F22" s="26">
        <v>70</v>
      </c>
      <c r="G22" s="26">
        <v>70</v>
      </c>
      <c r="H22" s="26">
        <v>40</v>
      </c>
      <c r="I22" s="26">
        <v>60</v>
      </c>
      <c r="J22" s="26">
        <v>50</v>
      </c>
      <c r="K22" s="26">
        <v>12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80</v>
      </c>
      <c r="R22" s="26">
        <v>41</v>
      </c>
      <c r="S22" s="26">
        <v>70</v>
      </c>
      <c r="T22" s="26">
        <v>8</v>
      </c>
      <c r="U22" s="26">
        <v>55</v>
      </c>
      <c r="V22" s="26">
        <v>14</v>
      </c>
      <c r="W22" s="26">
        <v>15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48</v>
      </c>
      <c r="DZ22" s="29"/>
      <c r="EA22" s="19"/>
      <c r="EB22" s="30">
        <f>SUMPRODUCT(E22:DV22,$E$5:$DV$5)/IF(SUM($E$5:$DV$5)=0,1,SUM($E$5:$DV$5))/25</f>
        <v>0.8254545454545454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46</v>
      </c>
      <c r="C23" s="24" t="s">
        <v>26</v>
      </c>
      <c r="D23" s="25" t="s">
        <v>47</v>
      </c>
      <c r="E23" s="26">
        <v>74</v>
      </c>
      <c r="F23" s="26">
        <v>70</v>
      </c>
      <c r="G23" s="26">
        <v>60</v>
      </c>
      <c r="H23" s="26">
        <v>44</v>
      </c>
      <c r="I23" s="26">
        <v>48</v>
      </c>
      <c r="J23" s="26">
        <v>68</v>
      </c>
      <c r="K23" s="26">
        <v>0</v>
      </c>
      <c r="L23" s="26">
        <v>0</v>
      </c>
      <c r="M23" s="26">
        <v>90</v>
      </c>
      <c r="N23" s="26">
        <v>0</v>
      </c>
      <c r="O23" s="26">
        <v>64</v>
      </c>
      <c r="P23" s="26">
        <v>0</v>
      </c>
      <c r="Q23" s="26">
        <v>0</v>
      </c>
      <c r="R23" s="26">
        <v>84</v>
      </c>
      <c r="S23" s="26">
        <v>60</v>
      </c>
      <c r="T23" s="26">
        <v>42</v>
      </c>
      <c r="U23" s="26">
        <v>65</v>
      </c>
      <c r="V23" s="26">
        <v>15</v>
      </c>
      <c r="W23" s="26">
        <v>45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48</v>
      </c>
      <c r="DZ23" s="29"/>
      <c r="EA23" s="19"/>
      <c r="EB23" s="30">
        <f>SUMPRODUCT(E23:DV23,$E$5:$DV$5)/IF(SUM($E$5:$DV$5)=0,1,SUM($E$5:$DV$5))/25</f>
        <v>1.4872727272727273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 hidden="1">
      <c r="A24" s="23">
        <v>13</v>
      </c>
      <c r="B24" s="24"/>
      <c r="C24" s="24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/>
      <c r="DX24" s="22"/>
      <c r="DY24" s="22"/>
      <c r="DZ24" s="29"/>
      <c r="EA24" s="19"/>
      <c r="EB24" s="30">
        <f>SUMPRODUCT(E24:DV24,$E$5:$DV$5)/IF(SUM($E$5:$DV$5)=0,1,SUM($E$5:$DV$5))/25</f>
        <v>0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 hidden="1">
      <c r="A25" s="23">
        <v>14</v>
      </c>
      <c r="B25" s="24"/>
      <c r="C25" s="24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/>
      <c r="DX25" s="22"/>
      <c r="DY25" s="22"/>
      <c r="DZ25" s="29"/>
      <c r="EA25" s="19"/>
      <c r="EB25" s="30">
        <f>SUMPRODUCT(E25:DV25,$E$5:$DV$5)/IF(SUM($E$5:$DV$5)=0,1,SUM($E$5:$DV$5))/25</f>
        <v>0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 hidden="1">
      <c r="A26" s="23">
        <v>15</v>
      </c>
      <c r="B26" s="24"/>
      <c r="C26" s="24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/>
      <c r="DX26" s="22"/>
      <c r="DY26" s="22"/>
      <c r="DZ26" s="29"/>
      <c r="EA26" s="19"/>
      <c r="EB26" s="30">
        <f>SUMPRODUCT(E26:DV26,$E$5:$DV$5)/IF(SUM($E$5:$DV$5)=0,1,SUM($E$5:$DV$5))/25</f>
        <v>0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49</v>
      </c>
      <c r="C160" s="34"/>
      <c r="D160" s="35"/>
      <c r="E160" s="36">
        <f>IF(SUM(E12:E159)&gt;0,AVERAGE(E12:E159),IF(7:7="Да",COUNTIF(E12:E159,"Неуд")+COUNTIF(E12:E159,"Н/я")+COUNTIF(E12:E159,"Н/з"),0))</f>
        <v>71.75</v>
      </c>
      <c r="F160" s="36">
        <f aca="true" t="shared" si="5" ref="F160:BQ160">IF(SUM(F12:F159)&gt;0,AVERAGE(F12:F159),IF($A7:$IV7="Да",COUNTIF(F12:F159,"Неуд")+COUNTIF(F12:F159,"Н/я")+COUNTIF(F12:F159,"Н/з"),0))</f>
        <v>64.16666666666667</v>
      </c>
      <c r="G160" s="36">
        <f t="shared" si="5"/>
        <v>57.5</v>
      </c>
      <c r="H160" s="36">
        <f t="shared" si="5"/>
        <v>52.75</v>
      </c>
      <c r="I160" s="36">
        <f t="shared" si="5"/>
        <v>49.916666666666664</v>
      </c>
      <c r="J160" s="36">
        <f t="shared" si="5"/>
        <v>36.75</v>
      </c>
      <c r="K160" s="36">
        <f t="shared" si="5"/>
        <v>10.083333333333334</v>
      </c>
      <c r="L160" s="36">
        <f t="shared" si="5"/>
        <v>0</v>
      </c>
      <c r="M160" s="36">
        <f t="shared" si="5"/>
        <v>47.083333333333336</v>
      </c>
      <c r="N160" s="36">
        <f t="shared" si="5"/>
        <v>0</v>
      </c>
      <c r="O160" s="36">
        <f t="shared" si="5"/>
        <v>31.75</v>
      </c>
      <c r="P160" s="36">
        <f t="shared" si="5"/>
        <v>8.666666666666666</v>
      </c>
      <c r="Q160" s="36">
        <f t="shared" si="5"/>
        <v>12.5</v>
      </c>
      <c r="R160" s="36">
        <f t="shared" si="5"/>
        <v>55.833333333333336</v>
      </c>
      <c r="S160" s="36">
        <f t="shared" si="5"/>
        <v>60.833333333333336</v>
      </c>
      <c r="T160" s="36">
        <f t="shared" si="5"/>
        <v>36.083333333333336</v>
      </c>
      <c r="U160" s="36">
        <f t="shared" si="5"/>
        <v>50.5</v>
      </c>
      <c r="V160" s="36">
        <f t="shared" si="5"/>
        <v>17.833333333333332</v>
      </c>
      <c r="W160" s="36">
        <f t="shared" si="5"/>
        <v>24.583333333333332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0.09383292383292383</v>
      </c>
      <c r="EC160" s="45"/>
    </row>
  </sheetData>
  <sheetProtection/>
  <mergeCells count="11">
    <mergeCell ref="E10:W10"/>
    <mergeCell ref="T11:W11"/>
    <mergeCell ref="E11:R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2023-07-28T11:30:01Z</dcterms:modified>
  <cp:category/>
  <cp:version/>
  <cp:contentType/>
  <cp:contentStatus/>
</cp:coreProperties>
</file>